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9440" windowHeight="12240" tabRatio="652" firstSheet="1" activeTab="4"/>
  </bookViews>
  <sheets>
    <sheet name="Havo 2 Toets" sheetId="1" r:id="rId1"/>
    <sheet name="Voortoets versie A 1" sheetId="3" r:id="rId2"/>
    <sheet name="Natoets versie A 2" sheetId="4" r:id="rId3"/>
    <sheet name="Voortoets versie B 1" sheetId="5" r:id="rId4"/>
    <sheet name="Natoets versie B 2" sheetId="6" r:id="rId5"/>
    <sheet name="Verschil voor- en natoets" sheetId="8" r:id="rId6"/>
  </sheets>
  <calcPr calcId="145621"/>
</workbook>
</file>

<file path=xl/calcChain.xml><?xml version="1.0" encoding="utf-8"?>
<calcChain xmlns="http://schemas.openxmlformats.org/spreadsheetml/2006/main">
  <c r="F27" i="8" l="1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4" i="8"/>
  <c r="F3" i="8"/>
  <c r="F2" i="8"/>
  <c r="D27" i="8"/>
  <c r="B27" i="8" l="1"/>
  <c r="X18" i="5" l="1"/>
  <c r="X17" i="5"/>
  <c r="X16" i="5"/>
  <c r="X15" i="5"/>
  <c r="X14" i="5"/>
  <c r="X13" i="5"/>
  <c r="X12" i="5"/>
  <c r="X11" i="5"/>
  <c r="X10" i="5"/>
  <c r="X9" i="5"/>
  <c r="X8" i="5"/>
  <c r="X7" i="5"/>
  <c r="X6" i="5"/>
  <c r="X5" i="5"/>
  <c r="X4" i="5"/>
  <c r="X15" i="6"/>
  <c r="X14" i="6"/>
  <c r="X13" i="6"/>
  <c r="X12" i="6"/>
  <c r="X11" i="6"/>
  <c r="X10" i="6"/>
  <c r="X9" i="6"/>
  <c r="X8" i="6"/>
  <c r="X7" i="6"/>
  <c r="X6" i="6"/>
  <c r="X5" i="6"/>
  <c r="X4" i="6"/>
  <c r="T18" i="4"/>
  <c r="T17" i="4"/>
  <c r="T16" i="4"/>
  <c r="T15" i="4"/>
  <c r="T14" i="4"/>
  <c r="T13" i="4"/>
  <c r="T12" i="4"/>
  <c r="T11" i="4"/>
  <c r="T10" i="4"/>
  <c r="T9" i="4"/>
  <c r="T8" i="4"/>
  <c r="T7" i="4"/>
  <c r="T6" i="4"/>
  <c r="T5" i="4"/>
  <c r="T4" i="4"/>
  <c r="S5" i="4"/>
  <c r="R16" i="3"/>
  <c r="U19" i="5" l="1"/>
  <c r="T19" i="5"/>
  <c r="S19" i="5"/>
  <c r="R19" i="5"/>
  <c r="Z16" i="6"/>
  <c r="W18" i="5"/>
  <c r="W17" i="5"/>
  <c r="W16" i="5"/>
  <c r="W15" i="5"/>
  <c r="W14" i="5"/>
  <c r="W13" i="5"/>
  <c r="W12" i="5"/>
  <c r="W11" i="5"/>
  <c r="W10" i="5"/>
  <c r="W9" i="5"/>
  <c r="W8" i="5"/>
  <c r="W7" i="5"/>
  <c r="W6" i="5"/>
  <c r="W5" i="5"/>
  <c r="S15" i="3"/>
  <c r="T15" i="3" s="1"/>
  <c r="S14" i="3"/>
  <c r="T14" i="3" s="1"/>
  <c r="S13" i="3"/>
  <c r="T13" i="3" s="1"/>
  <c r="S12" i="3"/>
  <c r="T12" i="3" s="1"/>
  <c r="S11" i="3"/>
  <c r="T11" i="3" s="1"/>
  <c r="S10" i="3"/>
  <c r="T10" i="3" s="1"/>
  <c r="S9" i="3"/>
  <c r="T9" i="3" s="1"/>
  <c r="S8" i="3"/>
  <c r="T8" i="3" s="1"/>
  <c r="S7" i="3"/>
  <c r="T7" i="3" s="1"/>
  <c r="S6" i="3"/>
  <c r="T6" i="3" s="1"/>
  <c r="S5" i="3"/>
  <c r="T5" i="3" s="1"/>
  <c r="S18" i="4"/>
  <c r="S17" i="4"/>
  <c r="S16" i="4"/>
  <c r="S15" i="4"/>
  <c r="S14" i="4"/>
  <c r="S13" i="4"/>
  <c r="S12" i="4"/>
  <c r="S11" i="4"/>
  <c r="S10" i="4"/>
  <c r="S9" i="4"/>
  <c r="S8" i="4"/>
  <c r="S7" i="4"/>
  <c r="S6" i="4"/>
  <c r="W15" i="6"/>
  <c r="W14" i="6"/>
  <c r="W13" i="6"/>
  <c r="W12" i="6"/>
  <c r="W11" i="6"/>
  <c r="W10" i="6"/>
  <c r="W9" i="6"/>
  <c r="W8" i="6"/>
  <c r="W7" i="6"/>
  <c r="U16" i="6"/>
  <c r="T16" i="6"/>
  <c r="S16" i="6"/>
  <c r="R16" i="6"/>
  <c r="W6" i="6"/>
  <c r="W5" i="6"/>
  <c r="W17" i="6"/>
  <c r="V16" i="6"/>
  <c r="Q16" i="6"/>
  <c r="P16" i="6"/>
  <c r="O16" i="6"/>
  <c r="N16" i="6"/>
  <c r="M16" i="6"/>
  <c r="L16" i="6"/>
  <c r="K16" i="6"/>
  <c r="J16" i="6"/>
  <c r="I16" i="6"/>
  <c r="H16" i="6"/>
  <c r="G16" i="6"/>
  <c r="F16" i="6"/>
  <c r="E16" i="6"/>
  <c r="D16" i="6"/>
  <c r="C16" i="6"/>
  <c r="B16" i="6"/>
  <c r="W4" i="6"/>
  <c r="W20" i="5"/>
  <c r="S20" i="4"/>
  <c r="V19" i="5"/>
  <c r="Q19" i="5"/>
  <c r="P19" i="5"/>
  <c r="O19" i="5"/>
  <c r="N19" i="5"/>
  <c r="M19" i="5"/>
  <c r="L19" i="5"/>
  <c r="K19" i="5"/>
  <c r="J19" i="5"/>
  <c r="I19" i="5"/>
  <c r="H19" i="5"/>
  <c r="G19" i="5"/>
  <c r="F19" i="5"/>
  <c r="E19" i="5"/>
  <c r="D19" i="5"/>
  <c r="C19" i="5"/>
  <c r="B19" i="5"/>
  <c r="W4" i="5"/>
  <c r="R19" i="4"/>
  <c r="Q19" i="4"/>
  <c r="P19" i="4"/>
  <c r="O19" i="4"/>
  <c r="N19" i="4"/>
  <c r="M19" i="4"/>
  <c r="L19" i="4"/>
  <c r="K19" i="4"/>
  <c r="J19" i="4"/>
  <c r="I19" i="4"/>
  <c r="H19" i="4"/>
  <c r="G19" i="4"/>
  <c r="F19" i="4"/>
  <c r="E19" i="4"/>
  <c r="D19" i="4"/>
  <c r="C19" i="4"/>
  <c r="B19" i="4"/>
  <c r="S4" i="4"/>
  <c r="Q16" i="3"/>
  <c r="P16" i="3"/>
  <c r="O16" i="3"/>
  <c r="N16" i="3"/>
  <c r="M16" i="3"/>
  <c r="L16" i="3"/>
  <c r="K16" i="3"/>
  <c r="J16" i="3"/>
  <c r="I16" i="3"/>
  <c r="H16" i="3"/>
  <c r="G16" i="3"/>
  <c r="F16" i="3"/>
  <c r="E16" i="3"/>
  <c r="D16" i="3"/>
  <c r="C16" i="3"/>
  <c r="B16" i="3"/>
  <c r="S4" i="3"/>
  <c r="T4" i="3" s="1"/>
  <c r="T18" i="1"/>
  <c r="U18" i="1"/>
  <c r="T17" i="1"/>
  <c r="U17" i="1"/>
  <c r="T16" i="1"/>
  <c r="U16" i="1"/>
  <c r="T32" i="1"/>
  <c r="U32" i="1"/>
  <c r="T31" i="1"/>
  <c r="U31" i="1"/>
  <c r="T30" i="1"/>
  <c r="U30" i="1"/>
  <c r="T29" i="1"/>
  <c r="U29" i="1"/>
  <c r="T28" i="1"/>
  <c r="U28" i="1"/>
  <c r="T27" i="1"/>
  <c r="U27" i="1"/>
  <c r="T26" i="1"/>
  <c r="U26" i="1"/>
  <c r="T25" i="1"/>
  <c r="U25" i="1"/>
  <c r="T24" i="1"/>
  <c r="U24" i="1"/>
  <c r="T23" i="1"/>
  <c r="U23" i="1"/>
  <c r="T22" i="1"/>
  <c r="U22" i="1"/>
  <c r="T21" i="1"/>
  <c r="U21" i="1"/>
  <c r="T20" i="1"/>
  <c r="U20" i="1"/>
  <c r="T13" i="1"/>
  <c r="U13" i="1"/>
  <c r="T12" i="1"/>
  <c r="U12" i="1"/>
  <c r="T11" i="1"/>
  <c r="U11" i="1"/>
  <c r="T10" i="1"/>
  <c r="U10" i="1"/>
  <c r="T9" i="1"/>
  <c r="U9" i="1"/>
  <c r="T8" i="1"/>
  <c r="U8" i="1"/>
  <c r="T7" i="1"/>
  <c r="U7" i="1"/>
  <c r="T6" i="1"/>
  <c r="U6" i="1"/>
  <c r="T5" i="1"/>
  <c r="U5" i="1"/>
  <c r="T14" i="1"/>
  <c r="U14" i="1"/>
  <c r="T15" i="1"/>
  <c r="U15" i="1"/>
  <c r="T19" i="1"/>
  <c r="U19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C33" i="1"/>
  <c r="B33" i="1"/>
  <c r="T34" i="1"/>
  <c r="U33" i="1"/>
  <c r="T33" i="1"/>
  <c r="T4" i="1"/>
  <c r="U4" i="1"/>
  <c r="S19" i="4"/>
  <c r="W19" i="5"/>
  <c r="S16" i="3"/>
  <c r="W16" i="6" l="1"/>
  <c r="X16" i="6"/>
  <c r="X19" i="5"/>
  <c r="T19" i="4"/>
  <c r="T16" i="3"/>
</calcChain>
</file>

<file path=xl/sharedStrings.xml><?xml version="1.0" encoding="utf-8"?>
<sst xmlns="http://schemas.openxmlformats.org/spreadsheetml/2006/main" count="249" uniqueCount="124">
  <si>
    <t>Vraag</t>
  </si>
  <si>
    <t>Totaal</t>
  </si>
  <si>
    <t>Cijfer</t>
  </si>
  <si>
    <t>gemiddeld</t>
  </si>
  <si>
    <t>maximum</t>
  </si>
  <si>
    <t>2T2 - 2012</t>
  </si>
  <si>
    <t>5 schrijfv</t>
  </si>
  <si>
    <r>
      <t xml:space="preserve">R - </t>
    </r>
    <r>
      <rPr>
        <b/>
        <sz val="10"/>
        <color indexed="8"/>
        <rFont val="Calibri"/>
        <family val="2"/>
      </rPr>
      <t>a</t>
    </r>
  </si>
  <si>
    <r>
      <t xml:space="preserve">R - </t>
    </r>
    <r>
      <rPr>
        <b/>
        <sz val="10"/>
        <color indexed="8"/>
        <rFont val="Calibri"/>
        <family val="2"/>
      </rPr>
      <t>b</t>
    </r>
  </si>
  <si>
    <r>
      <t xml:space="preserve">R - </t>
    </r>
    <r>
      <rPr>
        <b/>
        <sz val="10"/>
        <color indexed="8"/>
        <rFont val="Calibri"/>
        <family val="2"/>
      </rPr>
      <t>c</t>
    </r>
  </si>
  <si>
    <r>
      <t xml:space="preserve">I - </t>
    </r>
    <r>
      <rPr>
        <b/>
        <sz val="10"/>
        <color indexed="8"/>
        <rFont val="Calibri"/>
        <family val="2"/>
      </rPr>
      <t>1</t>
    </r>
  </si>
  <si>
    <r>
      <t xml:space="preserve">T1- </t>
    </r>
    <r>
      <rPr>
        <b/>
        <sz val="10"/>
        <color indexed="8"/>
        <rFont val="Calibri"/>
        <family val="2"/>
      </rPr>
      <t>2</t>
    </r>
  </si>
  <si>
    <r>
      <t xml:space="preserve">T1 - </t>
    </r>
    <r>
      <rPr>
        <b/>
        <sz val="10"/>
        <color indexed="8"/>
        <rFont val="Calibri"/>
        <family val="2"/>
      </rPr>
      <t>3a</t>
    </r>
  </si>
  <si>
    <r>
      <t xml:space="preserve">T1 - </t>
    </r>
    <r>
      <rPr>
        <b/>
        <sz val="10"/>
        <color indexed="8"/>
        <rFont val="Calibri"/>
        <family val="2"/>
      </rPr>
      <t>3b</t>
    </r>
  </si>
  <si>
    <r>
      <t>T2 -</t>
    </r>
    <r>
      <rPr>
        <b/>
        <sz val="10"/>
        <color indexed="8"/>
        <rFont val="Calibri"/>
        <family val="2"/>
      </rPr>
      <t xml:space="preserve"> 4</t>
    </r>
  </si>
  <si>
    <r>
      <t xml:space="preserve">T1 - </t>
    </r>
    <r>
      <rPr>
        <b/>
        <sz val="10"/>
        <color indexed="8"/>
        <rFont val="Calibri"/>
        <family val="2"/>
      </rPr>
      <t>5a</t>
    </r>
  </si>
  <si>
    <r>
      <t xml:space="preserve">T1 - </t>
    </r>
    <r>
      <rPr>
        <b/>
        <sz val="10"/>
        <color indexed="8"/>
        <rFont val="Calibri"/>
        <family val="2"/>
      </rPr>
      <t>5b</t>
    </r>
  </si>
  <si>
    <r>
      <t xml:space="preserve">T2 - </t>
    </r>
    <r>
      <rPr>
        <b/>
        <sz val="10"/>
        <color indexed="8"/>
        <rFont val="Calibri"/>
        <family val="2"/>
      </rPr>
      <t>6</t>
    </r>
  </si>
  <si>
    <t>I - 12</t>
  </si>
  <si>
    <r>
      <t xml:space="preserve">T1 - </t>
    </r>
    <r>
      <rPr>
        <b/>
        <sz val="10"/>
        <color indexed="8"/>
        <rFont val="Calibri"/>
        <family val="2"/>
      </rPr>
      <t>11</t>
    </r>
  </si>
  <si>
    <r>
      <t xml:space="preserve">T2 - </t>
    </r>
    <r>
      <rPr>
        <b/>
        <sz val="10"/>
        <color indexed="8"/>
        <rFont val="Calibri"/>
        <family val="2"/>
      </rPr>
      <t>10</t>
    </r>
  </si>
  <si>
    <r>
      <t xml:space="preserve">T1 - </t>
    </r>
    <r>
      <rPr>
        <b/>
        <sz val="10"/>
        <color indexed="8"/>
        <rFont val="Calibri"/>
        <family val="2"/>
      </rPr>
      <t>9</t>
    </r>
  </si>
  <si>
    <r>
      <t xml:space="preserve">T2 - </t>
    </r>
    <r>
      <rPr>
        <b/>
        <sz val="10"/>
        <color indexed="8"/>
        <rFont val="Calibri"/>
        <family val="2"/>
      </rPr>
      <t>8</t>
    </r>
  </si>
  <si>
    <r>
      <t xml:space="preserve">T1 - </t>
    </r>
    <r>
      <rPr>
        <b/>
        <sz val="10"/>
        <color indexed="8"/>
        <rFont val="Calibri"/>
        <family val="2"/>
      </rPr>
      <t>7</t>
    </r>
  </si>
  <si>
    <t>in de inleiding (soms ook in de titel) (1p)</t>
  </si>
  <si>
    <r>
      <t xml:space="preserve">in het slot, de lead of als slotzin van de inleiding  (1p) </t>
    </r>
    <r>
      <rPr>
        <i/>
        <sz val="10"/>
        <color indexed="8"/>
        <rFont val="Calibri"/>
        <family val="2"/>
      </rPr>
      <t>(alleen slot ook goed rekenen)</t>
    </r>
  </si>
  <si>
    <t xml:space="preserve">de lead, het slot en de kernzinnen </t>
  </si>
  <si>
    <r>
      <t>voor – en afkeuren voor voeding</t>
    </r>
    <r>
      <rPr>
        <sz val="10"/>
        <color indexed="8"/>
        <rFont val="Calibri"/>
        <family val="2"/>
      </rPr>
      <t>/een gevarieerd voedingspatroon (2p)</t>
    </r>
  </si>
  <si>
    <t>overtuigen (1p)</t>
  </si>
  <si>
    <t>alinea 1 (1p)</t>
  </si>
  <si>
    <t>dat is een anekdote (voorbeeld ook goed rekenen) (1p)</t>
  </si>
  <si>
    <t>A afkeer (1p)</t>
  </si>
  <si>
    <t>de kernzin van de alinea vormen: a en c. (1p)</t>
  </si>
  <si>
    <t xml:space="preserve">uitleg (1p) </t>
  </si>
  <si>
    <r>
      <t xml:space="preserve">correct Nederlands (1p) </t>
    </r>
    <r>
      <rPr>
        <i/>
        <sz val="10"/>
        <color indexed="8"/>
        <rFont val="Calibri"/>
        <family val="2"/>
      </rPr>
      <t>Alléén 3 punten wanneer alles goed is. Bij 1 goede kernzin én goede uitleg in correct Nederlands 1 punt toekennen, anders 0</t>
    </r>
  </si>
  <si>
    <t>A Kinderen moeten alleen nog maar voedsel krijgen dat niet vet of zoet is. (1p)</t>
  </si>
  <si>
    <r>
      <t xml:space="preserve">eerste zin: </t>
    </r>
    <r>
      <rPr>
        <sz val="10"/>
        <color indexed="8"/>
        <rFont val="Calibri"/>
        <family val="2"/>
      </rPr>
      <t>Kinderen van wie de ouders afwisselend eten, eten zelf ook afwisselend. (1p)</t>
    </r>
  </si>
  <si>
    <t>veelvuldig, vaak (1p)</t>
  </si>
  <si>
    <r>
      <t xml:space="preserve">B </t>
    </r>
    <r>
      <rPr>
        <sz val="10"/>
        <color indexed="8"/>
        <rFont val="Calibri"/>
        <family val="2"/>
      </rPr>
      <t>‘Goed voorbeeld doet goed volgen’ (1p)</t>
    </r>
  </si>
  <si>
    <t>A de lezer laten nadenken over het onderwerp (1p)</t>
  </si>
  <si>
    <t>hoofdgedachte: het is noodzakelijk dat kinderen aan nieuwe smaken wennen en een gevarieerd voedingspatroon voorgeleefd krijgen. (3p)</t>
  </si>
  <si>
    <t>A zin 1: De overdreven voor- en afkeuren voor bepaalde voedingsmiddelen - onze overvloedige maatschappij. (1p)</t>
  </si>
  <si>
    <t>E</t>
  </si>
  <si>
    <t>B</t>
  </si>
  <si>
    <t>R</t>
  </si>
  <si>
    <t>Z</t>
  </si>
  <si>
    <t>GL</t>
  </si>
  <si>
    <t>L</t>
  </si>
  <si>
    <t>St</t>
  </si>
  <si>
    <t>An</t>
  </si>
  <si>
    <t>Roo</t>
  </si>
  <si>
    <t>ML</t>
  </si>
  <si>
    <t>Sa</t>
  </si>
  <si>
    <t>Na</t>
  </si>
  <si>
    <t>MIL</t>
  </si>
  <si>
    <t>Wer</t>
  </si>
  <si>
    <t>Is</t>
  </si>
  <si>
    <t>Ctr</t>
  </si>
  <si>
    <t>Tdd</t>
  </si>
  <si>
    <t>El</t>
  </si>
  <si>
    <t>JC</t>
  </si>
  <si>
    <t>M E</t>
  </si>
  <si>
    <t>WHJ</t>
  </si>
  <si>
    <t>Ros</t>
  </si>
  <si>
    <t>I</t>
  </si>
  <si>
    <t>JL</t>
  </si>
  <si>
    <t>Ol</t>
  </si>
  <si>
    <t>Dnn</t>
  </si>
  <si>
    <t>Bbbb</t>
  </si>
  <si>
    <t>Jas</t>
  </si>
  <si>
    <t>T2 - 4</t>
  </si>
  <si>
    <r>
      <t xml:space="preserve">T2 - </t>
    </r>
    <r>
      <rPr>
        <b/>
        <sz val="10"/>
        <color indexed="8"/>
        <rFont val="Calibri"/>
        <family val="2"/>
      </rPr>
      <t>1</t>
    </r>
  </si>
  <si>
    <r>
      <t xml:space="preserve">T2 - </t>
    </r>
    <r>
      <rPr>
        <b/>
        <sz val="10"/>
        <color indexed="8"/>
        <rFont val="Calibri"/>
        <family val="2"/>
      </rPr>
      <t>2</t>
    </r>
  </si>
  <si>
    <r>
      <t xml:space="preserve">T1 - </t>
    </r>
    <r>
      <rPr>
        <b/>
        <sz val="10"/>
        <color indexed="8"/>
        <rFont val="Calibri"/>
        <family val="2"/>
      </rPr>
      <t>3</t>
    </r>
  </si>
  <si>
    <r>
      <t xml:space="preserve">I- </t>
    </r>
    <r>
      <rPr>
        <b/>
        <sz val="10"/>
        <color indexed="8"/>
        <rFont val="Calibri"/>
        <family val="2"/>
      </rPr>
      <t>5</t>
    </r>
  </si>
  <si>
    <r>
      <t xml:space="preserve">I - </t>
    </r>
    <r>
      <rPr>
        <b/>
        <sz val="10"/>
        <color indexed="8"/>
        <rFont val="Calibri"/>
        <family val="2"/>
      </rPr>
      <t>6</t>
    </r>
  </si>
  <si>
    <r>
      <t>T1 -</t>
    </r>
    <r>
      <rPr>
        <b/>
        <sz val="10"/>
        <color indexed="8"/>
        <rFont val="Calibri"/>
        <family val="2"/>
      </rPr>
      <t xml:space="preserve"> 8</t>
    </r>
  </si>
  <si>
    <r>
      <t xml:space="preserve">T2 - </t>
    </r>
    <r>
      <rPr>
        <b/>
        <sz val="10"/>
        <color indexed="8"/>
        <rFont val="Calibri"/>
        <family val="2"/>
      </rPr>
      <t>11</t>
    </r>
  </si>
  <si>
    <r>
      <t xml:space="preserve">I - </t>
    </r>
    <r>
      <rPr>
        <b/>
        <sz val="10"/>
        <color indexed="8"/>
        <rFont val="Calibri"/>
        <family val="2"/>
      </rPr>
      <t>12</t>
    </r>
  </si>
  <si>
    <r>
      <t xml:space="preserve">I - </t>
    </r>
    <r>
      <rPr>
        <b/>
        <sz val="10"/>
        <color indexed="8"/>
        <rFont val="Calibri"/>
        <family val="2"/>
      </rPr>
      <t>10</t>
    </r>
  </si>
  <si>
    <r>
      <t xml:space="preserve">I - </t>
    </r>
    <r>
      <rPr>
        <b/>
        <sz val="10"/>
        <color indexed="8"/>
        <rFont val="Calibri"/>
        <family val="2"/>
      </rPr>
      <t>9</t>
    </r>
  </si>
  <si>
    <t>2T7 - 2013</t>
  </si>
  <si>
    <r>
      <t xml:space="preserve">T1 - </t>
    </r>
    <r>
      <rPr>
        <b/>
        <sz val="10"/>
        <color indexed="8"/>
        <rFont val="Calibri"/>
        <family val="2"/>
      </rPr>
      <t>2</t>
    </r>
  </si>
  <si>
    <r>
      <t xml:space="preserve">T2 - </t>
    </r>
    <r>
      <rPr>
        <b/>
        <sz val="10"/>
        <color indexed="8"/>
        <rFont val="Calibri"/>
        <family val="2"/>
      </rPr>
      <t>3</t>
    </r>
  </si>
  <si>
    <r>
      <t xml:space="preserve">T2 - </t>
    </r>
    <r>
      <rPr>
        <b/>
        <sz val="10"/>
        <color indexed="8"/>
        <rFont val="Calibri"/>
        <family val="2"/>
      </rPr>
      <t>4</t>
    </r>
  </si>
  <si>
    <r>
      <t xml:space="preserve">I - </t>
    </r>
    <r>
      <rPr>
        <b/>
        <sz val="10"/>
        <color indexed="8"/>
        <rFont val="Calibri"/>
        <family val="2"/>
      </rPr>
      <t>7</t>
    </r>
  </si>
  <si>
    <r>
      <t xml:space="preserve">T1 - </t>
    </r>
    <r>
      <rPr>
        <b/>
        <sz val="10"/>
        <color indexed="8"/>
        <rFont val="Calibri"/>
        <family val="2"/>
      </rPr>
      <t>8</t>
    </r>
  </si>
  <si>
    <r>
      <t xml:space="preserve">T2 - </t>
    </r>
    <r>
      <rPr>
        <b/>
        <sz val="10"/>
        <color indexed="8"/>
        <rFont val="Calibri"/>
        <family val="2"/>
      </rPr>
      <t>9</t>
    </r>
  </si>
  <si>
    <r>
      <t xml:space="preserve">I - </t>
    </r>
    <r>
      <rPr>
        <b/>
        <sz val="10"/>
        <color indexed="8"/>
        <rFont val="Calibri"/>
        <family val="2"/>
      </rPr>
      <t>11</t>
    </r>
  </si>
  <si>
    <t>T1 - 4</t>
  </si>
  <si>
    <r>
      <t xml:space="preserve">T2 - </t>
    </r>
    <r>
      <rPr>
        <b/>
        <sz val="10"/>
        <color indexed="8"/>
        <rFont val="Calibri"/>
        <family val="2"/>
      </rPr>
      <t>7</t>
    </r>
  </si>
  <si>
    <r>
      <t xml:space="preserve">T1- </t>
    </r>
    <r>
      <rPr>
        <b/>
        <sz val="10"/>
        <color indexed="8"/>
        <rFont val="Calibri"/>
        <family val="2"/>
      </rPr>
      <t>5</t>
    </r>
  </si>
  <si>
    <r>
      <t xml:space="preserve">I - </t>
    </r>
    <r>
      <rPr>
        <b/>
        <sz val="10"/>
        <color indexed="8"/>
        <rFont val="Calibri"/>
        <family val="2"/>
      </rPr>
      <t>3</t>
    </r>
  </si>
  <si>
    <r>
      <t xml:space="preserve">T1 - </t>
    </r>
    <r>
      <rPr>
        <b/>
        <sz val="10"/>
        <color indexed="8"/>
        <rFont val="Calibri"/>
        <family val="2"/>
      </rPr>
      <t>4</t>
    </r>
  </si>
  <si>
    <r>
      <t xml:space="preserve">T2 - </t>
    </r>
    <r>
      <rPr>
        <b/>
        <sz val="10"/>
        <color indexed="8"/>
        <rFont val="Calibri"/>
        <family val="2"/>
      </rPr>
      <t>13</t>
    </r>
  </si>
  <si>
    <t>Natoets</t>
  </si>
  <si>
    <t>Voortoets</t>
  </si>
  <si>
    <t>Verschil</t>
  </si>
  <si>
    <t>Gemiddelde</t>
  </si>
  <si>
    <t>Elsbeth</t>
  </si>
  <si>
    <t>Boris</t>
  </si>
  <si>
    <t>Wander</t>
  </si>
  <si>
    <t>Lies</t>
  </si>
  <si>
    <t>Age</t>
  </si>
  <si>
    <t>Ank</t>
  </si>
  <si>
    <t>Angelique</t>
  </si>
  <si>
    <t>Nagame</t>
  </si>
  <si>
    <t>Laila</t>
  </si>
  <si>
    <t>Yke</t>
  </si>
  <si>
    <t>Trijntje</t>
  </si>
  <si>
    <t>Rianne</t>
  </si>
  <si>
    <t>Noa</t>
  </si>
  <si>
    <t>Karel</t>
  </si>
  <si>
    <t>Janneke</t>
  </si>
  <si>
    <t>Mark</t>
  </si>
  <si>
    <t>Sjaak</t>
  </si>
  <si>
    <t>Rosa</t>
  </si>
  <si>
    <t>Yra</t>
  </si>
  <si>
    <t>Rolinde</t>
  </si>
  <si>
    <t>Marieke</t>
  </si>
  <si>
    <t>Bart</t>
  </si>
  <si>
    <t>Zelda</t>
  </si>
  <si>
    <t>Tina</t>
  </si>
  <si>
    <t>Emmy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</si>
</sst>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color indexed="8"/>
      <name val="Calibri"/>
      <family val="2"/>
    </font>
    <font>
      <sz val="10"/>
      <color indexed="8"/>
      <name val="Calibri"/>
      <family val="2"/>
    </font>
    <font>
      <b/>
      <sz val="12"/>
      <color indexed="8"/>
      <name val="Calibri"/>
      <family val="2"/>
    </font>
    <font>
      <b/>
      <sz val="10"/>
      <color indexed="8"/>
      <name val="Calibri"/>
      <family val="2"/>
    </font>
    <font>
      <sz val="10"/>
      <name val="Calibri"/>
      <family val="2"/>
    </font>
    <font>
      <i/>
      <sz val="10"/>
      <color indexed="8"/>
      <name val="Calibri"/>
      <family val="2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</font>
    <font>
      <sz val="10"/>
      <color rgb="FF00B050"/>
      <name val="Calibri"/>
      <family val="2"/>
    </font>
    <font>
      <sz val="10"/>
      <color rgb="FF00B0F0"/>
      <name val="Calibri"/>
      <family val="2"/>
    </font>
    <font>
      <sz val="10"/>
      <color rgb="FF000000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0" xfId="0" applyBorder="1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4" fontId="4" fillId="2" borderId="0" xfId="0" applyNumberFormat="1" applyFont="1" applyFill="1" applyAlignment="1">
      <alignment horizontal="center"/>
    </xf>
    <xf numFmtId="0" fontId="4" fillId="0" borderId="0" xfId="0" applyFont="1" applyBorder="1" applyAlignment="1">
      <alignment horizontal="center"/>
    </xf>
    <xf numFmtId="10" fontId="0" fillId="0" borderId="0" xfId="0" applyNumberFormat="1"/>
    <xf numFmtId="10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0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164" fontId="1" fillId="3" borderId="0" xfId="0" applyNumberFormat="1" applyFont="1" applyFill="1" applyAlignment="1">
      <alignment horizontal="center"/>
    </xf>
    <xf numFmtId="164" fontId="1" fillId="0" borderId="0" xfId="0" applyNumberFormat="1" applyFont="1" applyFill="1" applyAlignment="1">
      <alignment horizontal="center"/>
    </xf>
    <xf numFmtId="164" fontId="4" fillId="0" borderId="0" xfId="0" applyNumberFormat="1" applyFont="1" applyFill="1" applyAlignment="1">
      <alignment horizontal="center"/>
    </xf>
    <xf numFmtId="0" fontId="0" fillId="4" borderId="0" xfId="0" applyFill="1"/>
    <xf numFmtId="0" fontId="0" fillId="3" borderId="0" xfId="0" applyFill="1"/>
    <xf numFmtId="0" fontId="0" fillId="5" borderId="0" xfId="0" applyFill="1"/>
    <xf numFmtId="0" fontId="11" fillId="3" borderId="0" xfId="0" applyFont="1" applyFill="1"/>
    <xf numFmtId="0" fontId="11" fillId="0" borderId="0" xfId="0" applyFont="1"/>
    <xf numFmtId="0" fontId="12" fillId="0" borderId="0" xfId="0" applyFont="1" applyFill="1"/>
  </cellXfs>
  <cellStyles count="1">
    <cellStyle name="Standaard" xfId="0" builtinId="0"/>
  </cellStyles>
  <dxfs count="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2"/>
  <sheetViews>
    <sheetView topLeftCell="N21" workbookViewId="0">
      <selection activeCell="U34" sqref="A1:U34"/>
    </sheetView>
  </sheetViews>
  <sheetFormatPr defaultColWidth="8.85546875" defaultRowHeight="15" x14ac:dyDescent="0.25"/>
  <cols>
    <col min="1" max="1" width="20" customWidth="1"/>
    <col min="2" max="2" width="11.42578125" customWidth="1"/>
    <col min="3" max="3" width="11.5703125" customWidth="1"/>
    <col min="4" max="4" width="9.5703125" customWidth="1"/>
    <col min="5" max="5" width="13" customWidth="1"/>
    <col min="6" max="6" width="9.140625" customWidth="1"/>
    <col min="7" max="7" width="6.5703125" customWidth="1"/>
    <col min="8" max="8" width="9.28515625" customWidth="1"/>
    <col min="9" max="9" width="6.5703125" customWidth="1"/>
    <col min="10" max="10" width="7.28515625" customWidth="1"/>
    <col min="11" max="11" width="6.42578125" customWidth="1"/>
    <col min="12" max="12" width="16.5703125" customWidth="1"/>
    <col min="13" max="13" width="10" customWidth="1"/>
    <col min="14" max="14" width="10.5703125" customWidth="1"/>
    <col min="15" max="15" width="8.7109375" customWidth="1"/>
    <col min="16" max="16" width="9.28515625" customWidth="1"/>
    <col min="17" max="17" width="9.42578125" customWidth="1"/>
    <col min="18" max="18" width="16.42578125" customWidth="1"/>
    <col min="19" max="19" width="17.7109375" customWidth="1"/>
    <col min="20" max="20" width="6" customWidth="1"/>
    <col min="21" max="21" width="6.85546875" customWidth="1"/>
  </cols>
  <sheetData>
    <row r="1" spans="1:21" ht="15.75" x14ac:dyDescent="0.25">
      <c r="A1" s="12" t="s">
        <v>5</v>
      </c>
      <c r="B1" s="14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03.5" customHeight="1" x14ac:dyDescent="0.25">
      <c r="A2" s="12"/>
      <c r="B2" s="26" t="s">
        <v>24</v>
      </c>
      <c r="C2" s="27" t="s">
        <v>25</v>
      </c>
      <c r="D2" s="27" t="s">
        <v>26</v>
      </c>
      <c r="E2" s="27" t="s">
        <v>27</v>
      </c>
      <c r="F2" s="27" t="s">
        <v>28</v>
      </c>
      <c r="G2" s="27" t="s">
        <v>29</v>
      </c>
      <c r="H2" s="27" t="s">
        <v>30</v>
      </c>
      <c r="I2" s="27" t="s">
        <v>31</v>
      </c>
      <c r="J2" s="28" t="s">
        <v>32</v>
      </c>
      <c r="K2" s="28" t="s">
        <v>33</v>
      </c>
      <c r="L2" s="28" t="s">
        <v>34</v>
      </c>
      <c r="M2" s="27" t="s">
        <v>35</v>
      </c>
      <c r="N2" s="29" t="s">
        <v>36</v>
      </c>
      <c r="O2" s="27" t="s">
        <v>37</v>
      </c>
      <c r="P2" s="27" t="s">
        <v>38</v>
      </c>
      <c r="Q2" s="27" t="s">
        <v>39</v>
      </c>
      <c r="R2" s="27" t="s">
        <v>41</v>
      </c>
      <c r="S2" s="28" t="s">
        <v>40</v>
      </c>
      <c r="T2" s="1"/>
      <c r="U2" s="1"/>
    </row>
    <row r="3" spans="1:21" x14ac:dyDescent="0.25">
      <c r="A3" s="1"/>
      <c r="B3" s="2" t="s">
        <v>7</v>
      </c>
      <c r="C3" s="2" t="s">
        <v>8</v>
      </c>
      <c r="D3" s="2" t="s">
        <v>9</v>
      </c>
      <c r="E3" s="2" t="s">
        <v>10</v>
      </c>
      <c r="F3" s="2" t="s">
        <v>11</v>
      </c>
      <c r="G3" s="2" t="s">
        <v>12</v>
      </c>
      <c r="H3" s="2" t="s">
        <v>13</v>
      </c>
      <c r="I3" s="2" t="s">
        <v>14</v>
      </c>
      <c r="J3" s="2" t="s">
        <v>15</v>
      </c>
      <c r="K3" s="2" t="s">
        <v>16</v>
      </c>
      <c r="L3" s="2" t="s">
        <v>6</v>
      </c>
      <c r="M3" s="2" t="s">
        <v>17</v>
      </c>
      <c r="N3" s="2" t="s">
        <v>23</v>
      </c>
      <c r="O3" s="2" t="s">
        <v>22</v>
      </c>
      <c r="P3" s="2" t="s">
        <v>21</v>
      </c>
      <c r="Q3" s="2" t="s">
        <v>20</v>
      </c>
      <c r="R3" s="2" t="s">
        <v>19</v>
      </c>
      <c r="S3" s="2" t="s">
        <v>18</v>
      </c>
      <c r="T3" s="13" t="s">
        <v>1</v>
      </c>
      <c r="U3" s="13" t="s">
        <v>2</v>
      </c>
    </row>
    <row r="4" spans="1:21" x14ac:dyDescent="0.25">
      <c r="A4" s="3"/>
      <c r="B4" s="4">
        <v>1</v>
      </c>
      <c r="C4" s="4">
        <v>1</v>
      </c>
      <c r="D4" s="4">
        <v>1</v>
      </c>
      <c r="E4" s="4">
        <v>2</v>
      </c>
      <c r="F4" s="4">
        <v>1</v>
      </c>
      <c r="G4" s="4">
        <v>1</v>
      </c>
      <c r="H4" s="4">
        <v>1</v>
      </c>
      <c r="I4" s="4">
        <v>1</v>
      </c>
      <c r="J4" s="4">
        <v>1</v>
      </c>
      <c r="K4" s="4">
        <v>1</v>
      </c>
      <c r="L4" s="4">
        <v>1</v>
      </c>
      <c r="M4" s="4">
        <v>1</v>
      </c>
      <c r="N4" s="4">
        <v>1</v>
      </c>
      <c r="O4" s="4">
        <v>1</v>
      </c>
      <c r="P4" s="4">
        <v>1</v>
      </c>
      <c r="Q4" s="4">
        <v>1</v>
      </c>
      <c r="R4" s="4">
        <v>1</v>
      </c>
      <c r="S4" s="4">
        <v>3</v>
      </c>
      <c r="T4" s="4">
        <f t="shared" ref="T4:T32" si="0">SUM(B4:S4)</f>
        <v>21</v>
      </c>
      <c r="U4" s="5">
        <f t="shared" ref="U4:U32" si="1">+(T4/21)*9+1</f>
        <v>10</v>
      </c>
    </row>
    <row r="5" spans="1:21" x14ac:dyDescent="0.25">
      <c r="A5" t="s">
        <v>42</v>
      </c>
      <c r="B5" s="2">
        <v>1</v>
      </c>
      <c r="C5" s="2">
        <v>1</v>
      </c>
      <c r="D5" s="2">
        <v>0</v>
      </c>
      <c r="E5" s="2">
        <v>2</v>
      </c>
      <c r="F5" s="2">
        <v>0</v>
      </c>
      <c r="G5" s="2">
        <v>1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1</v>
      </c>
      <c r="N5" s="2">
        <v>1</v>
      </c>
      <c r="O5" s="2">
        <v>0</v>
      </c>
      <c r="P5" s="2">
        <v>1</v>
      </c>
      <c r="Q5" s="2">
        <v>0</v>
      </c>
      <c r="R5" s="2">
        <v>1</v>
      </c>
      <c r="S5" s="2">
        <v>0</v>
      </c>
      <c r="T5" s="15">
        <f t="shared" si="0"/>
        <v>9</v>
      </c>
      <c r="U5" s="6">
        <f t="shared" si="1"/>
        <v>4.8571428571428568</v>
      </c>
    </row>
    <row r="6" spans="1:21" x14ac:dyDescent="0.25">
      <c r="A6" t="s">
        <v>43</v>
      </c>
      <c r="B6" s="2">
        <v>1</v>
      </c>
      <c r="C6" s="2">
        <v>1</v>
      </c>
      <c r="D6" s="2">
        <v>1</v>
      </c>
      <c r="E6" s="2">
        <v>1</v>
      </c>
      <c r="F6" s="2">
        <v>0</v>
      </c>
      <c r="G6" s="2">
        <v>1</v>
      </c>
      <c r="H6" s="2">
        <v>1</v>
      </c>
      <c r="I6" s="2">
        <v>0</v>
      </c>
      <c r="J6" s="2">
        <v>0</v>
      </c>
      <c r="K6" s="2">
        <v>0</v>
      </c>
      <c r="L6" s="2">
        <v>0</v>
      </c>
      <c r="M6" s="2">
        <v>1</v>
      </c>
      <c r="N6" s="2">
        <v>1</v>
      </c>
      <c r="O6" s="2">
        <v>0</v>
      </c>
      <c r="P6" s="2">
        <v>1</v>
      </c>
      <c r="Q6" s="2">
        <v>1</v>
      </c>
      <c r="R6" s="2">
        <v>1</v>
      </c>
      <c r="S6" s="2">
        <v>0</v>
      </c>
      <c r="T6" s="2">
        <f t="shared" si="0"/>
        <v>11</v>
      </c>
      <c r="U6" s="6">
        <f t="shared" si="1"/>
        <v>5.7142857142857144</v>
      </c>
    </row>
    <row r="7" spans="1:21" x14ac:dyDescent="0.25">
      <c r="A7" t="s">
        <v>44</v>
      </c>
      <c r="B7" s="2">
        <v>1</v>
      </c>
      <c r="C7" s="2">
        <v>1</v>
      </c>
      <c r="D7" s="2">
        <v>1</v>
      </c>
      <c r="E7" s="2">
        <v>2</v>
      </c>
      <c r="F7" s="2">
        <v>0</v>
      </c>
      <c r="G7" s="2">
        <v>0</v>
      </c>
      <c r="H7" s="2">
        <v>0</v>
      </c>
      <c r="I7" s="2">
        <v>1</v>
      </c>
      <c r="J7" s="2">
        <v>0</v>
      </c>
      <c r="K7" s="2">
        <v>0</v>
      </c>
      <c r="L7" s="2">
        <v>0</v>
      </c>
      <c r="M7" s="2">
        <v>1</v>
      </c>
      <c r="N7" s="2">
        <v>1</v>
      </c>
      <c r="O7" s="2">
        <v>0</v>
      </c>
      <c r="P7" s="2">
        <v>1</v>
      </c>
      <c r="Q7" s="2">
        <v>1</v>
      </c>
      <c r="R7" s="2">
        <v>0</v>
      </c>
      <c r="S7" s="2">
        <v>0</v>
      </c>
      <c r="T7" s="2">
        <f t="shared" si="0"/>
        <v>10</v>
      </c>
      <c r="U7" s="6">
        <f t="shared" si="1"/>
        <v>5.2857142857142856</v>
      </c>
    </row>
    <row r="8" spans="1:21" x14ac:dyDescent="0.25">
      <c r="A8" t="s">
        <v>45</v>
      </c>
      <c r="B8" s="2">
        <v>1</v>
      </c>
      <c r="C8" s="2">
        <v>0</v>
      </c>
      <c r="D8" s="2">
        <v>1</v>
      </c>
      <c r="E8" s="2">
        <v>2</v>
      </c>
      <c r="F8" s="2">
        <v>1</v>
      </c>
      <c r="G8" s="2">
        <v>1</v>
      </c>
      <c r="H8" s="2">
        <v>1</v>
      </c>
      <c r="I8" s="2">
        <v>1</v>
      </c>
      <c r="J8" s="2">
        <v>1</v>
      </c>
      <c r="K8" s="2">
        <v>1</v>
      </c>
      <c r="L8" s="2">
        <v>1</v>
      </c>
      <c r="M8" s="2">
        <v>1</v>
      </c>
      <c r="N8" s="2">
        <v>1</v>
      </c>
      <c r="O8" s="2">
        <v>1</v>
      </c>
      <c r="P8" s="2">
        <v>1</v>
      </c>
      <c r="Q8" s="2">
        <v>0</v>
      </c>
      <c r="R8" s="2">
        <v>1</v>
      </c>
      <c r="S8" s="2">
        <v>0</v>
      </c>
      <c r="T8" s="2">
        <f t="shared" si="0"/>
        <v>16</v>
      </c>
      <c r="U8" s="6">
        <f t="shared" si="1"/>
        <v>7.8571428571428568</v>
      </c>
    </row>
    <row r="9" spans="1:21" x14ac:dyDescent="0.25">
      <c r="A9" t="s">
        <v>60</v>
      </c>
      <c r="B9" s="2">
        <v>1</v>
      </c>
      <c r="C9" s="2">
        <v>0</v>
      </c>
      <c r="D9" s="2">
        <v>0</v>
      </c>
      <c r="E9" s="2">
        <v>1</v>
      </c>
      <c r="F9" s="2">
        <v>0</v>
      </c>
      <c r="G9" s="2">
        <v>1</v>
      </c>
      <c r="H9" s="2">
        <v>1</v>
      </c>
      <c r="I9" s="2">
        <v>0</v>
      </c>
      <c r="J9" s="2">
        <v>1</v>
      </c>
      <c r="K9" s="2">
        <v>1</v>
      </c>
      <c r="L9" s="2">
        <v>1</v>
      </c>
      <c r="M9" s="2">
        <v>1</v>
      </c>
      <c r="N9" s="2">
        <v>1</v>
      </c>
      <c r="O9" s="2">
        <v>1</v>
      </c>
      <c r="P9" s="2">
        <v>1</v>
      </c>
      <c r="Q9" s="2">
        <v>1</v>
      </c>
      <c r="R9" s="2">
        <v>1</v>
      </c>
      <c r="S9" s="2">
        <v>0</v>
      </c>
      <c r="T9" s="2">
        <f t="shared" si="0"/>
        <v>13</v>
      </c>
      <c r="U9" s="6">
        <f t="shared" si="1"/>
        <v>6.5714285714285712</v>
      </c>
    </row>
    <row r="10" spans="1:21" x14ac:dyDescent="0.25">
      <c r="A10" t="s">
        <v>46</v>
      </c>
      <c r="B10" s="2">
        <v>1</v>
      </c>
      <c r="C10" s="2">
        <v>1</v>
      </c>
      <c r="D10" s="2">
        <v>1</v>
      </c>
      <c r="E10" s="2">
        <v>0</v>
      </c>
      <c r="F10" s="2">
        <v>0</v>
      </c>
      <c r="G10" s="2">
        <v>1</v>
      </c>
      <c r="H10" s="2">
        <v>1</v>
      </c>
      <c r="I10" s="2">
        <v>1</v>
      </c>
      <c r="J10" s="2">
        <v>1</v>
      </c>
      <c r="K10" s="2">
        <v>0</v>
      </c>
      <c r="L10" s="2">
        <v>0</v>
      </c>
      <c r="M10" s="2">
        <v>1</v>
      </c>
      <c r="N10" s="2">
        <v>1</v>
      </c>
      <c r="O10" s="2">
        <v>0</v>
      </c>
      <c r="P10" s="2">
        <v>0</v>
      </c>
      <c r="Q10" s="2">
        <v>0</v>
      </c>
      <c r="R10" s="2">
        <v>1</v>
      </c>
      <c r="S10" s="2">
        <v>2</v>
      </c>
      <c r="T10" s="2">
        <f t="shared" si="0"/>
        <v>12</v>
      </c>
      <c r="U10" s="6">
        <f t="shared" si="1"/>
        <v>6.1428571428571423</v>
      </c>
    </row>
    <row r="11" spans="1:21" x14ac:dyDescent="0.25">
      <c r="A11" t="s">
        <v>61</v>
      </c>
      <c r="B11" s="2">
        <v>0</v>
      </c>
      <c r="C11" s="2">
        <v>0</v>
      </c>
      <c r="D11" s="2">
        <v>0</v>
      </c>
      <c r="E11" s="2">
        <v>0</v>
      </c>
      <c r="F11" s="2">
        <v>1</v>
      </c>
      <c r="G11" s="2">
        <v>1</v>
      </c>
      <c r="H11" s="2">
        <v>1</v>
      </c>
      <c r="I11" s="2">
        <v>1</v>
      </c>
      <c r="J11" s="2">
        <v>0</v>
      </c>
      <c r="K11" s="2">
        <v>0</v>
      </c>
      <c r="L11" s="2">
        <v>0</v>
      </c>
      <c r="M11" s="2">
        <v>1</v>
      </c>
      <c r="N11" s="2">
        <v>1</v>
      </c>
      <c r="O11" s="2">
        <v>0</v>
      </c>
      <c r="P11" s="2">
        <v>1</v>
      </c>
      <c r="Q11" s="2">
        <v>1</v>
      </c>
      <c r="R11" s="2">
        <v>0</v>
      </c>
      <c r="S11" s="2">
        <v>0</v>
      </c>
      <c r="T11" s="2">
        <f t="shared" si="0"/>
        <v>8</v>
      </c>
      <c r="U11" s="6">
        <f t="shared" si="1"/>
        <v>4.4285714285714288</v>
      </c>
    </row>
    <row r="12" spans="1:21" x14ac:dyDescent="0.25">
      <c r="A12" t="s">
        <v>47</v>
      </c>
      <c r="B12" s="2">
        <v>1</v>
      </c>
      <c r="C12" s="2">
        <v>1</v>
      </c>
      <c r="D12" s="2">
        <v>1</v>
      </c>
      <c r="E12" s="2">
        <v>2</v>
      </c>
      <c r="F12" s="2">
        <v>0</v>
      </c>
      <c r="G12" s="2">
        <v>1</v>
      </c>
      <c r="H12" s="2">
        <v>1</v>
      </c>
      <c r="I12" s="2">
        <v>0</v>
      </c>
      <c r="J12" s="2">
        <v>1</v>
      </c>
      <c r="K12" s="2">
        <v>1</v>
      </c>
      <c r="L12" s="2">
        <v>0</v>
      </c>
      <c r="M12" s="2">
        <v>1</v>
      </c>
      <c r="N12" s="2">
        <v>1</v>
      </c>
      <c r="O12" s="2">
        <v>1</v>
      </c>
      <c r="P12" s="2">
        <v>1</v>
      </c>
      <c r="Q12" s="2">
        <v>0</v>
      </c>
      <c r="R12" s="2">
        <v>1</v>
      </c>
      <c r="S12" s="2">
        <v>2</v>
      </c>
      <c r="T12" s="2">
        <f t="shared" si="0"/>
        <v>16</v>
      </c>
      <c r="U12" s="6">
        <f t="shared" si="1"/>
        <v>7.8571428571428568</v>
      </c>
    </row>
    <row r="13" spans="1:21" x14ac:dyDescent="0.25">
      <c r="A13" t="s">
        <v>48</v>
      </c>
      <c r="B13" s="2">
        <v>1</v>
      </c>
      <c r="C13" s="2">
        <v>1</v>
      </c>
      <c r="D13" s="2">
        <v>1</v>
      </c>
      <c r="E13" s="2">
        <v>2</v>
      </c>
      <c r="F13" s="2">
        <v>0</v>
      </c>
      <c r="G13" s="2">
        <v>1</v>
      </c>
      <c r="H13" s="2">
        <v>1</v>
      </c>
      <c r="I13" s="2">
        <v>0</v>
      </c>
      <c r="J13" s="2">
        <v>0</v>
      </c>
      <c r="K13" s="2">
        <v>0</v>
      </c>
      <c r="L13" s="2">
        <v>0</v>
      </c>
      <c r="M13" s="2">
        <v>1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3</v>
      </c>
      <c r="T13" s="2">
        <f t="shared" si="0"/>
        <v>11</v>
      </c>
      <c r="U13" s="6">
        <f t="shared" si="1"/>
        <v>5.7142857142857144</v>
      </c>
    </row>
    <row r="14" spans="1:21" x14ac:dyDescent="0.25">
      <c r="A14" t="s">
        <v>62</v>
      </c>
      <c r="B14" s="2">
        <v>1</v>
      </c>
      <c r="C14" s="2">
        <v>1</v>
      </c>
      <c r="D14" s="2">
        <v>1</v>
      </c>
      <c r="E14" s="2">
        <v>0</v>
      </c>
      <c r="F14" s="2">
        <v>0</v>
      </c>
      <c r="G14" s="2">
        <v>1</v>
      </c>
      <c r="H14" s="2">
        <v>1</v>
      </c>
      <c r="I14" s="2">
        <v>1</v>
      </c>
      <c r="J14" s="2">
        <v>1</v>
      </c>
      <c r="K14" s="2">
        <v>0</v>
      </c>
      <c r="L14" s="2">
        <v>0</v>
      </c>
      <c r="M14" s="2">
        <v>0</v>
      </c>
      <c r="N14" s="2">
        <v>1</v>
      </c>
      <c r="O14" s="2">
        <v>0</v>
      </c>
      <c r="P14" s="2">
        <v>1</v>
      </c>
      <c r="Q14" s="2">
        <v>0</v>
      </c>
      <c r="R14" s="2">
        <v>1</v>
      </c>
      <c r="S14" s="2">
        <v>0</v>
      </c>
      <c r="T14" s="16">
        <f t="shared" si="0"/>
        <v>10</v>
      </c>
      <c r="U14" s="17">
        <f t="shared" si="1"/>
        <v>5.2857142857142856</v>
      </c>
    </row>
    <row r="15" spans="1:21" x14ac:dyDescent="0.25">
      <c r="A15" t="s">
        <v>63</v>
      </c>
      <c r="B15" s="2">
        <v>1</v>
      </c>
      <c r="C15" s="2">
        <v>1</v>
      </c>
      <c r="D15" s="2">
        <v>0</v>
      </c>
      <c r="E15" s="2">
        <v>1</v>
      </c>
      <c r="F15" s="2">
        <v>0</v>
      </c>
      <c r="G15" s="2">
        <v>1</v>
      </c>
      <c r="H15" s="2">
        <v>1</v>
      </c>
      <c r="I15" s="2">
        <v>1</v>
      </c>
      <c r="J15" s="2">
        <v>1</v>
      </c>
      <c r="K15" s="2">
        <v>1</v>
      </c>
      <c r="L15" s="2">
        <v>1</v>
      </c>
      <c r="M15" s="2">
        <v>0</v>
      </c>
      <c r="N15" s="2">
        <v>1</v>
      </c>
      <c r="O15" s="2">
        <v>0</v>
      </c>
      <c r="P15" s="2">
        <v>1</v>
      </c>
      <c r="Q15" s="2">
        <v>1</v>
      </c>
      <c r="R15" s="2">
        <v>0</v>
      </c>
      <c r="S15" s="2">
        <v>0</v>
      </c>
      <c r="T15" s="16">
        <f t="shared" si="0"/>
        <v>12</v>
      </c>
      <c r="U15" s="6">
        <f t="shared" si="1"/>
        <v>6.1428571428571423</v>
      </c>
    </row>
    <row r="16" spans="1:21" x14ac:dyDescent="0.25">
      <c r="A16" t="s">
        <v>64</v>
      </c>
      <c r="B16" s="2">
        <v>0</v>
      </c>
      <c r="C16" s="2">
        <v>1</v>
      </c>
      <c r="D16" s="2">
        <v>1</v>
      </c>
      <c r="E16" s="2">
        <v>2</v>
      </c>
      <c r="F16" s="2">
        <v>0</v>
      </c>
      <c r="G16" s="2">
        <v>1</v>
      </c>
      <c r="H16" s="2">
        <v>1</v>
      </c>
      <c r="I16" s="2">
        <v>0</v>
      </c>
      <c r="J16" s="2">
        <v>1</v>
      </c>
      <c r="K16" s="2">
        <v>1</v>
      </c>
      <c r="L16" s="2">
        <v>0</v>
      </c>
      <c r="M16" s="2">
        <v>0</v>
      </c>
      <c r="N16" s="2">
        <v>1</v>
      </c>
      <c r="O16" s="2">
        <v>0</v>
      </c>
      <c r="P16" s="2">
        <v>1</v>
      </c>
      <c r="Q16" s="2">
        <v>1</v>
      </c>
      <c r="R16" s="2">
        <v>1</v>
      </c>
      <c r="S16" s="2">
        <v>0</v>
      </c>
      <c r="T16" s="2">
        <f t="shared" si="0"/>
        <v>12</v>
      </c>
      <c r="U16" s="6">
        <f t="shared" si="1"/>
        <v>6.1428571428571423</v>
      </c>
    </row>
    <row r="17" spans="1:21" x14ac:dyDescent="0.25">
      <c r="A17" t="s">
        <v>65</v>
      </c>
      <c r="B17" s="2">
        <v>1</v>
      </c>
      <c r="C17" s="2">
        <v>1</v>
      </c>
      <c r="D17" s="2">
        <v>1</v>
      </c>
      <c r="E17" s="2">
        <v>2</v>
      </c>
      <c r="F17" s="2">
        <v>0</v>
      </c>
      <c r="G17" s="2">
        <v>1</v>
      </c>
      <c r="H17" s="2">
        <v>1</v>
      </c>
      <c r="I17" s="2">
        <v>0</v>
      </c>
      <c r="J17" s="2">
        <v>0</v>
      </c>
      <c r="K17" s="2">
        <v>0</v>
      </c>
      <c r="L17" s="2">
        <v>0</v>
      </c>
      <c r="M17" s="2">
        <v>1</v>
      </c>
      <c r="N17" s="2">
        <v>0</v>
      </c>
      <c r="O17" s="2">
        <v>0</v>
      </c>
      <c r="P17" s="2">
        <v>1</v>
      </c>
      <c r="Q17" s="2">
        <v>1</v>
      </c>
      <c r="R17" s="2">
        <v>0</v>
      </c>
      <c r="S17" s="2">
        <v>2</v>
      </c>
      <c r="T17" s="2">
        <f t="shared" si="0"/>
        <v>12</v>
      </c>
      <c r="U17" s="6">
        <f t="shared" si="1"/>
        <v>6.1428571428571423</v>
      </c>
    </row>
    <row r="18" spans="1:21" s="8" customFormat="1" x14ac:dyDescent="0.25">
      <c r="A18" t="s">
        <v>49</v>
      </c>
      <c r="B18" s="9">
        <v>1</v>
      </c>
      <c r="C18" s="9">
        <v>0.5</v>
      </c>
      <c r="D18" s="9">
        <v>1</v>
      </c>
      <c r="E18" s="9">
        <v>1</v>
      </c>
      <c r="F18" s="9">
        <v>0</v>
      </c>
      <c r="G18" s="9">
        <v>1</v>
      </c>
      <c r="H18" s="9">
        <v>1</v>
      </c>
      <c r="I18" s="9">
        <v>0</v>
      </c>
      <c r="J18" s="9">
        <v>0</v>
      </c>
      <c r="K18" s="9">
        <v>0</v>
      </c>
      <c r="L18" s="9">
        <v>0</v>
      </c>
      <c r="M18" s="9">
        <v>1</v>
      </c>
      <c r="N18" s="9">
        <v>1</v>
      </c>
      <c r="O18" s="9">
        <v>0</v>
      </c>
      <c r="P18" s="9">
        <v>1</v>
      </c>
      <c r="Q18" s="9">
        <v>1</v>
      </c>
      <c r="R18" s="9">
        <v>1</v>
      </c>
      <c r="S18" s="9">
        <v>0</v>
      </c>
      <c r="T18" s="10">
        <f t="shared" si="0"/>
        <v>10.5</v>
      </c>
      <c r="U18" s="6">
        <f t="shared" si="1"/>
        <v>5.5</v>
      </c>
    </row>
    <row r="19" spans="1:21" x14ac:dyDescent="0.25">
      <c r="A19" t="s">
        <v>50</v>
      </c>
      <c r="B19" s="2">
        <v>1</v>
      </c>
      <c r="C19" s="2">
        <v>1</v>
      </c>
      <c r="D19" s="2">
        <v>1</v>
      </c>
      <c r="E19" s="2">
        <v>0</v>
      </c>
      <c r="F19" s="2">
        <v>0</v>
      </c>
      <c r="G19" s="2">
        <v>1</v>
      </c>
      <c r="H19" s="2">
        <v>1</v>
      </c>
      <c r="I19" s="2">
        <v>1</v>
      </c>
      <c r="J19" s="2">
        <v>1</v>
      </c>
      <c r="K19" s="2">
        <v>0</v>
      </c>
      <c r="L19" s="2">
        <v>0</v>
      </c>
      <c r="M19" s="2">
        <v>0</v>
      </c>
      <c r="N19" s="2">
        <v>1</v>
      </c>
      <c r="O19" s="2">
        <v>0</v>
      </c>
      <c r="P19" s="2">
        <v>1</v>
      </c>
      <c r="Q19" s="2">
        <v>0</v>
      </c>
      <c r="R19" s="2">
        <v>0</v>
      </c>
      <c r="S19" s="2">
        <v>0</v>
      </c>
      <c r="T19" s="2">
        <f t="shared" si="0"/>
        <v>9</v>
      </c>
      <c r="U19" s="6">
        <f t="shared" si="1"/>
        <v>4.8571428571428568</v>
      </c>
    </row>
    <row r="20" spans="1:21" x14ac:dyDescent="0.25">
      <c r="A20" t="s">
        <v>51</v>
      </c>
      <c r="B20" s="2">
        <v>1</v>
      </c>
      <c r="C20" s="2">
        <v>1</v>
      </c>
      <c r="D20" s="2">
        <v>0</v>
      </c>
      <c r="E20" s="2">
        <v>0</v>
      </c>
      <c r="F20" s="2">
        <v>0</v>
      </c>
      <c r="G20" s="2">
        <v>1</v>
      </c>
      <c r="H20" s="2">
        <v>1</v>
      </c>
      <c r="I20" s="2">
        <v>1</v>
      </c>
      <c r="J20" s="2">
        <v>1</v>
      </c>
      <c r="K20" s="2">
        <v>1</v>
      </c>
      <c r="L20" s="2">
        <v>0</v>
      </c>
      <c r="M20" s="2">
        <v>1</v>
      </c>
      <c r="N20" s="2">
        <v>1</v>
      </c>
      <c r="O20" s="2">
        <v>0</v>
      </c>
      <c r="P20" s="2">
        <v>1</v>
      </c>
      <c r="Q20" s="2">
        <v>1</v>
      </c>
      <c r="R20" s="2">
        <v>0</v>
      </c>
      <c r="S20" s="2">
        <v>0</v>
      </c>
      <c r="T20" s="2">
        <f t="shared" si="0"/>
        <v>11</v>
      </c>
      <c r="U20" s="6">
        <f t="shared" si="1"/>
        <v>5.7142857142857144</v>
      </c>
    </row>
    <row r="21" spans="1:21" x14ac:dyDescent="0.25">
      <c r="A21" t="s">
        <v>66</v>
      </c>
      <c r="B21" s="2">
        <v>0</v>
      </c>
      <c r="C21" s="2">
        <v>1</v>
      </c>
      <c r="D21" s="2">
        <v>1</v>
      </c>
      <c r="E21" s="2">
        <v>1</v>
      </c>
      <c r="F21" s="2">
        <v>0</v>
      </c>
      <c r="G21" s="2">
        <v>1</v>
      </c>
      <c r="H21" s="2">
        <v>1</v>
      </c>
      <c r="I21" s="2">
        <v>1</v>
      </c>
      <c r="J21" s="2">
        <v>0</v>
      </c>
      <c r="K21" s="2">
        <v>0</v>
      </c>
      <c r="L21" s="2">
        <v>0</v>
      </c>
      <c r="M21" s="2">
        <v>1</v>
      </c>
      <c r="N21" s="2">
        <v>0</v>
      </c>
      <c r="O21" s="2">
        <v>1</v>
      </c>
      <c r="P21" s="2">
        <v>0</v>
      </c>
      <c r="Q21" s="2">
        <v>1</v>
      </c>
      <c r="R21" s="2">
        <v>0</v>
      </c>
      <c r="S21" s="2">
        <v>3</v>
      </c>
      <c r="T21" s="2">
        <f t="shared" si="0"/>
        <v>12</v>
      </c>
      <c r="U21" s="6">
        <f t="shared" si="1"/>
        <v>6.1428571428571423</v>
      </c>
    </row>
    <row r="22" spans="1:21" x14ac:dyDescent="0.25">
      <c r="A22" t="s">
        <v>67</v>
      </c>
      <c r="B22" s="2">
        <v>1</v>
      </c>
      <c r="C22" s="2">
        <v>1</v>
      </c>
      <c r="D22" s="2">
        <v>1</v>
      </c>
      <c r="E22" s="2">
        <v>2</v>
      </c>
      <c r="F22" s="2">
        <v>0</v>
      </c>
      <c r="G22" s="2">
        <v>1</v>
      </c>
      <c r="H22" s="2">
        <v>1</v>
      </c>
      <c r="I22" s="2">
        <v>0</v>
      </c>
      <c r="J22" s="2">
        <v>1</v>
      </c>
      <c r="K22" s="2">
        <v>1</v>
      </c>
      <c r="L22" s="2">
        <v>0</v>
      </c>
      <c r="M22" s="2">
        <v>1</v>
      </c>
      <c r="N22" s="2">
        <v>1</v>
      </c>
      <c r="O22" s="2">
        <v>0</v>
      </c>
      <c r="P22" s="2">
        <v>1</v>
      </c>
      <c r="Q22" s="2">
        <v>1</v>
      </c>
      <c r="R22" s="2">
        <v>1</v>
      </c>
      <c r="S22" s="2">
        <v>3</v>
      </c>
      <c r="T22" s="2">
        <f t="shared" si="0"/>
        <v>17</v>
      </c>
      <c r="U22" s="6">
        <f t="shared" si="1"/>
        <v>8.2857142857142847</v>
      </c>
    </row>
    <row r="23" spans="1:21" x14ac:dyDescent="0.25">
      <c r="A23" t="s">
        <v>68</v>
      </c>
      <c r="B23" s="2">
        <v>1</v>
      </c>
      <c r="C23" s="2">
        <v>1</v>
      </c>
      <c r="D23" s="2">
        <v>0.5</v>
      </c>
      <c r="E23" s="2">
        <v>0</v>
      </c>
      <c r="F23" s="2">
        <v>0</v>
      </c>
      <c r="G23" s="2">
        <v>1</v>
      </c>
      <c r="H23" s="2">
        <v>1</v>
      </c>
      <c r="I23" s="2">
        <v>0</v>
      </c>
      <c r="J23" s="2">
        <v>1</v>
      </c>
      <c r="K23" s="2">
        <v>1</v>
      </c>
      <c r="L23" s="2">
        <v>0</v>
      </c>
      <c r="M23" s="2">
        <v>1</v>
      </c>
      <c r="N23" s="2">
        <v>1</v>
      </c>
      <c r="O23" s="2">
        <v>0</v>
      </c>
      <c r="P23" s="2">
        <v>1</v>
      </c>
      <c r="Q23" s="2">
        <v>1</v>
      </c>
      <c r="R23" s="2">
        <v>1</v>
      </c>
      <c r="S23" s="2">
        <v>2</v>
      </c>
      <c r="T23" s="2">
        <f t="shared" si="0"/>
        <v>13.5</v>
      </c>
      <c r="U23" s="6">
        <f t="shared" si="1"/>
        <v>6.7857142857142865</v>
      </c>
    </row>
    <row r="24" spans="1:21" x14ac:dyDescent="0.25">
      <c r="A24" t="s">
        <v>52</v>
      </c>
      <c r="B24" s="2">
        <v>1</v>
      </c>
      <c r="C24" s="2">
        <v>1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1</v>
      </c>
      <c r="J24" s="2">
        <v>1</v>
      </c>
      <c r="K24" s="2">
        <v>0</v>
      </c>
      <c r="L24" s="2">
        <v>0</v>
      </c>
      <c r="M24" s="2">
        <v>0</v>
      </c>
      <c r="N24" s="2">
        <v>1</v>
      </c>
      <c r="O24" s="2">
        <v>0</v>
      </c>
      <c r="P24" s="2">
        <v>1</v>
      </c>
      <c r="Q24" s="2">
        <v>0</v>
      </c>
      <c r="R24" s="2">
        <v>1</v>
      </c>
      <c r="S24" s="2">
        <v>0</v>
      </c>
      <c r="T24" s="2">
        <f t="shared" si="0"/>
        <v>7</v>
      </c>
      <c r="U24" s="6">
        <f t="shared" si="1"/>
        <v>4</v>
      </c>
    </row>
    <row r="25" spans="1:21" x14ac:dyDescent="0.25">
      <c r="A25" t="s">
        <v>53</v>
      </c>
      <c r="B25" s="2">
        <v>0</v>
      </c>
      <c r="C25" s="2">
        <v>0</v>
      </c>
      <c r="D25" s="2">
        <v>0</v>
      </c>
      <c r="E25" s="2">
        <v>0</v>
      </c>
      <c r="F25" s="2">
        <v>1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1</v>
      </c>
      <c r="N25" s="2">
        <v>1</v>
      </c>
      <c r="O25" s="2">
        <v>1</v>
      </c>
      <c r="P25" s="2">
        <v>1</v>
      </c>
      <c r="Q25" s="2">
        <v>1</v>
      </c>
      <c r="R25" s="2">
        <v>0</v>
      </c>
      <c r="S25" s="2">
        <v>0</v>
      </c>
      <c r="T25" s="16">
        <f t="shared" si="0"/>
        <v>6</v>
      </c>
      <c r="U25" s="6">
        <f t="shared" si="1"/>
        <v>3.5714285714285712</v>
      </c>
    </row>
    <row r="26" spans="1:21" x14ac:dyDescent="0.25">
      <c r="A26" t="s">
        <v>54</v>
      </c>
      <c r="B26" s="2">
        <v>1</v>
      </c>
      <c r="C26" s="2">
        <v>1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1</v>
      </c>
      <c r="J26" s="2">
        <v>1</v>
      </c>
      <c r="K26" s="2">
        <v>1</v>
      </c>
      <c r="L26" s="2">
        <v>0</v>
      </c>
      <c r="M26" s="2">
        <v>1</v>
      </c>
      <c r="N26" s="2">
        <v>1</v>
      </c>
      <c r="O26" s="2">
        <v>0</v>
      </c>
      <c r="P26" s="2">
        <v>1</v>
      </c>
      <c r="Q26" s="2">
        <v>0</v>
      </c>
      <c r="R26" s="2">
        <v>0</v>
      </c>
      <c r="S26" s="2">
        <v>0</v>
      </c>
      <c r="T26" s="16">
        <f t="shared" si="0"/>
        <v>8</v>
      </c>
      <c r="U26" s="6">
        <f t="shared" si="1"/>
        <v>4.4285714285714288</v>
      </c>
    </row>
    <row r="27" spans="1:21" x14ac:dyDescent="0.25">
      <c r="A27" t="s">
        <v>55</v>
      </c>
      <c r="B27" s="2">
        <v>1</v>
      </c>
      <c r="C27" s="2">
        <v>1</v>
      </c>
      <c r="D27" s="2">
        <v>0.5</v>
      </c>
      <c r="E27" s="2">
        <v>0</v>
      </c>
      <c r="F27" s="2">
        <v>0</v>
      </c>
      <c r="G27" s="2">
        <v>1</v>
      </c>
      <c r="H27" s="2">
        <v>1</v>
      </c>
      <c r="I27" s="2">
        <v>0</v>
      </c>
      <c r="J27" s="2">
        <v>1</v>
      </c>
      <c r="K27" s="2">
        <v>1</v>
      </c>
      <c r="L27" s="2">
        <v>1</v>
      </c>
      <c r="M27" s="2">
        <v>1</v>
      </c>
      <c r="N27" s="2">
        <v>1</v>
      </c>
      <c r="O27" s="2">
        <v>0</v>
      </c>
      <c r="P27" s="2">
        <v>1</v>
      </c>
      <c r="Q27" s="2">
        <v>0</v>
      </c>
      <c r="R27" s="2">
        <v>1</v>
      </c>
      <c r="S27" s="2">
        <v>0</v>
      </c>
      <c r="T27" s="2">
        <f t="shared" si="0"/>
        <v>11.5</v>
      </c>
      <c r="U27" s="6">
        <f t="shared" si="1"/>
        <v>5.9285714285714288</v>
      </c>
    </row>
    <row r="28" spans="1:21" x14ac:dyDescent="0.25">
      <c r="A28" t="s">
        <v>56</v>
      </c>
      <c r="B28" s="2">
        <v>1</v>
      </c>
      <c r="C28" s="2">
        <v>1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1</v>
      </c>
      <c r="J28" s="2">
        <v>1</v>
      </c>
      <c r="K28" s="2">
        <v>0</v>
      </c>
      <c r="L28" s="2">
        <v>0</v>
      </c>
      <c r="M28" s="2">
        <v>1</v>
      </c>
      <c r="N28" s="2">
        <v>1</v>
      </c>
      <c r="O28" s="2">
        <v>0</v>
      </c>
      <c r="P28" s="2">
        <v>1</v>
      </c>
      <c r="Q28" s="2">
        <v>0</v>
      </c>
      <c r="R28" s="2">
        <v>1</v>
      </c>
      <c r="S28" s="2">
        <v>0</v>
      </c>
      <c r="T28" s="2">
        <f t="shared" si="0"/>
        <v>8</v>
      </c>
      <c r="U28" s="6">
        <f t="shared" si="1"/>
        <v>4.4285714285714288</v>
      </c>
    </row>
    <row r="29" spans="1:21" x14ac:dyDescent="0.25">
      <c r="A29" t="s">
        <v>57</v>
      </c>
      <c r="B29" s="2">
        <v>1</v>
      </c>
      <c r="C29" s="2">
        <v>1</v>
      </c>
      <c r="D29" s="2">
        <v>1</v>
      </c>
      <c r="E29" s="2">
        <v>2</v>
      </c>
      <c r="F29" s="2">
        <v>0</v>
      </c>
      <c r="G29" s="2">
        <v>1</v>
      </c>
      <c r="H29" s="2">
        <v>1</v>
      </c>
      <c r="I29" s="2">
        <v>1</v>
      </c>
      <c r="J29" s="2">
        <v>1</v>
      </c>
      <c r="K29" s="2">
        <v>1</v>
      </c>
      <c r="L29" s="2">
        <v>0</v>
      </c>
      <c r="M29" s="2">
        <v>1</v>
      </c>
      <c r="N29" s="2">
        <v>1</v>
      </c>
      <c r="O29" s="2">
        <v>0</v>
      </c>
      <c r="P29" s="2">
        <v>1</v>
      </c>
      <c r="Q29" s="2">
        <v>1</v>
      </c>
      <c r="R29" s="2">
        <v>0</v>
      </c>
      <c r="S29" s="2">
        <v>1</v>
      </c>
      <c r="T29" s="2">
        <f t="shared" si="0"/>
        <v>15</v>
      </c>
      <c r="U29" s="6">
        <f t="shared" si="1"/>
        <v>7.4285714285714288</v>
      </c>
    </row>
    <row r="30" spans="1:21" s="11" customFormat="1" x14ac:dyDescent="0.25">
      <c r="A30" t="s">
        <v>58</v>
      </c>
      <c r="B30" s="7">
        <v>1</v>
      </c>
      <c r="C30" s="7">
        <v>1</v>
      </c>
      <c r="D30" s="7">
        <v>0</v>
      </c>
      <c r="E30" s="7">
        <v>1</v>
      </c>
      <c r="F30" s="7">
        <v>0</v>
      </c>
      <c r="G30" s="7">
        <v>1</v>
      </c>
      <c r="H30" s="7">
        <v>1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1</v>
      </c>
      <c r="O30" s="7">
        <v>0</v>
      </c>
      <c r="P30" s="7">
        <v>1</v>
      </c>
      <c r="Q30" s="7">
        <v>0</v>
      </c>
      <c r="R30" s="7">
        <v>0</v>
      </c>
      <c r="S30" s="7">
        <v>0</v>
      </c>
      <c r="T30" s="18">
        <f t="shared" si="0"/>
        <v>7</v>
      </c>
      <c r="U30" s="6">
        <f t="shared" si="1"/>
        <v>4</v>
      </c>
    </row>
    <row r="31" spans="1:21" x14ac:dyDescent="0.25">
      <c r="A31" t="s">
        <v>59</v>
      </c>
      <c r="B31" s="2">
        <v>1</v>
      </c>
      <c r="C31" s="2">
        <v>1</v>
      </c>
      <c r="D31" s="2">
        <v>1</v>
      </c>
      <c r="E31" s="2">
        <v>2</v>
      </c>
      <c r="F31" s="2">
        <v>0</v>
      </c>
      <c r="G31" s="2">
        <v>1</v>
      </c>
      <c r="H31" s="2">
        <v>1</v>
      </c>
      <c r="I31" s="2">
        <v>0</v>
      </c>
      <c r="J31" s="2">
        <v>0</v>
      </c>
      <c r="K31" s="2">
        <v>0</v>
      </c>
      <c r="L31" s="2">
        <v>0</v>
      </c>
      <c r="M31" s="2">
        <v>1</v>
      </c>
      <c r="N31" s="2">
        <v>1</v>
      </c>
      <c r="O31" s="2">
        <v>0</v>
      </c>
      <c r="P31" s="2">
        <v>1</v>
      </c>
      <c r="Q31" s="2">
        <v>0</v>
      </c>
      <c r="R31" s="2">
        <v>0</v>
      </c>
      <c r="S31" s="2">
        <v>0</v>
      </c>
      <c r="T31" s="2">
        <f t="shared" si="0"/>
        <v>10</v>
      </c>
      <c r="U31" s="6">
        <f t="shared" si="1"/>
        <v>5.2857142857142856</v>
      </c>
    </row>
    <row r="32" spans="1:21" x14ac:dyDescent="0.25">
      <c r="A32" t="s">
        <v>69</v>
      </c>
      <c r="B32" s="2">
        <v>1</v>
      </c>
      <c r="C32" s="2">
        <v>1</v>
      </c>
      <c r="D32" s="2">
        <v>0</v>
      </c>
      <c r="E32" s="2">
        <v>0</v>
      </c>
      <c r="F32" s="2">
        <v>0</v>
      </c>
      <c r="G32" s="2">
        <v>1</v>
      </c>
      <c r="H32" s="2">
        <v>1</v>
      </c>
      <c r="I32" s="2">
        <v>0</v>
      </c>
      <c r="J32" s="2">
        <v>1</v>
      </c>
      <c r="K32" s="2">
        <v>1</v>
      </c>
      <c r="L32" s="2">
        <v>0</v>
      </c>
      <c r="M32" s="2">
        <v>0</v>
      </c>
      <c r="N32" s="2">
        <v>1</v>
      </c>
      <c r="O32" s="2">
        <v>0</v>
      </c>
      <c r="P32" s="2">
        <v>1</v>
      </c>
      <c r="Q32" s="2">
        <v>1</v>
      </c>
      <c r="R32" s="2">
        <v>0</v>
      </c>
      <c r="S32" s="2">
        <v>0</v>
      </c>
      <c r="T32" s="16">
        <f t="shared" si="0"/>
        <v>9</v>
      </c>
      <c r="U32" s="6">
        <f t="shared" si="1"/>
        <v>4.8571428571428568</v>
      </c>
    </row>
    <row r="33" spans="1:24" x14ac:dyDescent="0.25">
      <c r="A33" s="1" t="s">
        <v>3</v>
      </c>
      <c r="B33" s="6">
        <f t="shared" ref="B33:U33" si="2">+AVERAGE(B5:B32)</f>
        <v>0.8571428571428571</v>
      </c>
      <c r="C33" s="6">
        <f t="shared" si="2"/>
        <v>0.8392857142857143</v>
      </c>
      <c r="D33" s="6">
        <f t="shared" si="2"/>
        <v>0.5714285714285714</v>
      </c>
      <c r="E33" s="25">
        <f t="shared" si="2"/>
        <v>0.9285714285714286</v>
      </c>
      <c r="F33" s="24">
        <f t="shared" si="2"/>
        <v>0.10714285714285714</v>
      </c>
      <c r="G33" s="24">
        <f t="shared" si="2"/>
        <v>0.8214285714285714</v>
      </c>
      <c r="H33" s="24">
        <f t="shared" si="2"/>
        <v>0.7857142857142857</v>
      </c>
      <c r="I33" s="23">
        <f t="shared" si="2"/>
        <v>0.4642857142857143</v>
      </c>
      <c r="J33" s="24">
        <f t="shared" si="2"/>
        <v>0.6071428571428571</v>
      </c>
      <c r="K33" s="24">
        <f t="shared" si="2"/>
        <v>0.42857142857142855</v>
      </c>
      <c r="L33" s="24">
        <f t="shared" si="2"/>
        <v>0.14285714285714285</v>
      </c>
      <c r="M33" s="23">
        <f t="shared" si="2"/>
        <v>0.75</v>
      </c>
      <c r="N33" s="24">
        <f t="shared" si="2"/>
        <v>0.8928571428571429</v>
      </c>
      <c r="O33" s="23">
        <f t="shared" si="2"/>
        <v>0.17857142857142858</v>
      </c>
      <c r="P33" s="24">
        <f t="shared" si="2"/>
        <v>0.8928571428571429</v>
      </c>
      <c r="Q33" s="23">
        <f t="shared" si="2"/>
        <v>0.5357142857142857</v>
      </c>
      <c r="R33" s="24">
        <f t="shared" si="2"/>
        <v>0.5</v>
      </c>
      <c r="S33" s="25">
        <f t="shared" si="2"/>
        <v>0.6428571428571429</v>
      </c>
      <c r="T33" s="6">
        <f t="shared" si="2"/>
        <v>10.946428571428571</v>
      </c>
      <c r="U33" s="6">
        <f t="shared" si="2"/>
        <v>5.691326530612244</v>
      </c>
    </row>
    <row r="34" spans="1:24" x14ac:dyDescent="0.25">
      <c r="A34" s="1" t="s">
        <v>4</v>
      </c>
      <c r="B34" s="2">
        <v>1</v>
      </c>
      <c r="C34" s="2">
        <v>1</v>
      </c>
      <c r="D34" s="2">
        <v>1</v>
      </c>
      <c r="E34" s="2">
        <v>2</v>
      </c>
      <c r="F34" s="2">
        <v>1</v>
      </c>
      <c r="G34" s="2">
        <v>1</v>
      </c>
      <c r="H34" s="2">
        <v>1</v>
      </c>
      <c r="I34" s="2">
        <v>1</v>
      </c>
      <c r="J34" s="2">
        <v>1</v>
      </c>
      <c r="K34" s="2">
        <v>1</v>
      </c>
      <c r="L34" s="2">
        <v>1</v>
      </c>
      <c r="M34" s="2">
        <v>1</v>
      </c>
      <c r="N34" s="2">
        <v>1</v>
      </c>
      <c r="O34" s="2">
        <v>1</v>
      </c>
      <c r="P34" s="2">
        <v>1</v>
      </c>
      <c r="Q34" s="2">
        <v>1</v>
      </c>
      <c r="R34" s="2">
        <v>1</v>
      </c>
      <c r="S34" s="2">
        <v>3</v>
      </c>
      <c r="T34" s="2">
        <f>SUM(B34:S34)</f>
        <v>21</v>
      </c>
      <c r="U34" s="1"/>
    </row>
    <row r="37" spans="1:24" x14ac:dyDescent="0.25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X37" s="19"/>
    </row>
    <row r="38" spans="1:24" x14ac:dyDescent="0.25">
      <c r="W38" s="2"/>
      <c r="X38" s="19"/>
    </row>
    <row r="39" spans="1:24" x14ac:dyDescent="0.25">
      <c r="C39" s="19"/>
      <c r="W39" s="6"/>
      <c r="X39" s="21"/>
    </row>
    <row r="40" spans="1:24" x14ac:dyDescent="0.25">
      <c r="C40" s="20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W40" s="2"/>
      <c r="X40" s="22"/>
    </row>
    <row r="41" spans="1:24" x14ac:dyDescent="0.25"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</row>
    <row r="42" spans="1:24" x14ac:dyDescent="0.25"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</sheetData>
  <conditionalFormatting sqref="U5:U17 U19:U32">
    <cfRule type="cellIs" dxfId="7" priority="3" stopIfTrue="1" operator="lessThan">
      <formula>5.5</formula>
    </cfRule>
  </conditionalFormatting>
  <conditionalFormatting sqref="U18">
    <cfRule type="cellIs" dxfId="6" priority="1" stopIfTrue="1" operator="lessThan">
      <formula>5.5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"/>
  <sheetViews>
    <sheetView workbookViewId="0">
      <pane xSplit="1" topLeftCell="B1" activePane="topRight" state="frozen"/>
      <selection pane="topRight" activeCell="K28" sqref="K28"/>
    </sheetView>
  </sheetViews>
  <sheetFormatPr defaultRowHeight="15" x14ac:dyDescent="0.25"/>
  <cols>
    <col min="1" max="1" width="10.7109375" customWidth="1"/>
  </cols>
  <sheetData>
    <row r="1" spans="1:20" ht="15.75" x14ac:dyDescent="0.25">
      <c r="A1" s="12" t="s">
        <v>81</v>
      </c>
      <c r="B1" s="14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5.75" x14ac:dyDescent="0.25">
      <c r="A2" s="12"/>
      <c r="B2" s="26"/>
      <c r="C2" s="27"/>
      <c r="D2" s="27"/>
      <c r="E2" s="27"/>
      <c r="F2" s="27"/>
      <c r="G2" s="27"/>
      <c r="H2" s="27"/>
      <c r="I2" s="27"/>
      <c r="J2" s="28"/>
      <c r="K2" s="28"/>
      <c r="L2" s="28"/>
      <c r="M2" s="27"/>
      <c r="N2" s="29"/>
      <c r="O2" s="27"/>
      <c r="P2" s="27"/>
      <c r="Q2" s="27"/>
      <c r="R2" s="28"/>
      <c r="S2" s="1"/>
      <c r="T2" s="1"/>
    </row>
    <row r="3" spans="1:20" x14ac:dyDescent="0.25">
      <c r="A3" s="1"/>
      <c r="B3" s="2" t="s">
        <v>71</v>
      </c>
      <c r="C3" s="2" t="s">
        <v>72</v>
      </c>
      <c r="D3" s="2" t="s">
        <v>73</v>
      </c>
      <c r="E3" s="2" t="s">
        <v>70</v>
      </c>
      <c r="F3" s="2" t="s">
        <v>74</v>
      </c>
      <c r="G3" s="2" t="s">
        <v>75</v>
      </c>
      <c r="H3" s="2" t="s">
        <v>23</v>
      </c>
      <c r="I3" s="2" t="s">
        <v>76</v>
      </c>
      <c r="J3" s="2" t="s">
        <v>80</v>
      </c>
      <c r="K3" s="2" t="s">
        <v>79</v>
      </c>
      <c r="L3" s="2" t="s">
        <v>77</v>
      </c>
      <c r="M3" s="2" t="s">
        <v>78</v>
      </c>
      <c r="N3" s="2" t="s">
        <v>71</v>
      </c>
      <c r="O3" s="2" t="s">
        <v>82</v>
      </c>
      <c r="P3" s="2" t="s">
        <v>83</v>
      </c>
      <c r="Q3" s="2" t="s">
        <v>84</v>
      </c>
      <c r="R3" s="2" t="s">
        <v>79</v>
      </c>
      <c r="S3" s="13" t="s">
        <v>1</v>
      </c>
      <c r="T3" s="13" t="s">
        <v>2</v>
      </c>
    </row>
    <row r="4" spans="1:20" x14ac:dyDescent="0.25">
      <c r="A4" s="3"/>
      <c r="B4" s="4">
        <v>2</v>
      </c>
      <c r="C4" s="4">
        <v>1</v>
      </c>
      <c r="D4" s="4">
        <v>1</v>
      </c>
      <c r="E4" s="4">
        <v>1</v>
      </c>
      <c r="F4" s="4">
        <v>2</v>
      </c>
      <c r="G4" s="4">
        <v>1</v>
      </c>
      <c r="H4" s="4">
        <v>1</v>
      </c>
      <c r="I4" s="4">
        <v>1</v>
      </c>
      <c r="J4" s="4">
        <v>2</v>
      </c>
      <c r="K4" s="4">
        <v>1</v>
      </c>
      <c r="L4" s="4">
        <v>1</v>
      </c>
      <c r="M4" s="4">
        <v>1</v>
      </c>
      <c r="N4" s="4">
        <v>1</v>
      </c>
      <c r="O4" s="4">
        <v>1</v>
      </c>
      <c r="P4" s="4">
        <v>1</v>
      </c>
      <c r="Q4" s="4">
        <v>1</v>
      </c>
      <c r="R4" s="4">
        <v>2</v>
      </c>
      <c r="S4" s="4">
        <f t="shared" ref="S4:S15" si="0">SUM(B4:R4)</f>
        <v>21</v>
      </c>
      <c r="T4" s="5">
        <f t="shared" ref="T4:T15" si="1">+(S4/21)*9+1</f>
        <v>10</v>
      </c>
    </row>
    <row r="5" spans="1:20" x14ac:dyDescent="0.25">
      <c r="A5" t="s">
        <v>99</v>
      </c>
      <c r="B5" s="2">
        <v>0</v>
      </c>
      <c r="C5" s="2">
        <v>1</v>
      </c>
      <c r="D5" s="2">
        <v>0</v>
      </c>
      <c r="E5" s="2">
        <v>0</v>
      </c>
      <c r="F5" s="2">
        <v>0</v>
      </c>
      <c r="G5" s="2">
        <v>1</v>
      </c>
      <c r="H5" s="2">
        <v>0.5</v>
      </c>
      <c r="I5" s="2">
        <v>0</v>
      </c>
      <c r="J5" s="2">
        <v>0</v>
      </c>
      <c r="K5" s="2">
        <v>1</v>
      </c>
      <c r="L5" s="2">
        <v>1</v>
      </c>
      <c r="M5" s="2">
        <v>1</v>
      </c>
      <c r="N5" s="2">
        <v>0</v>
      </c>
      <c r="O5" s="2">
        <v>1</v>
      </c>
      <c r="P5" s="2">
        <v>0</v>
      </c>
      <c r="Q5" s="2">
        <v>1</v>
      </c>
      <c r="R5" s="2">
        <v>2</v>
      </c>
      <c r="S5" s="16">
        <f t="shared" si="0"/>
        <v>9.5</v>
      </c>
      <c r="T5" s="6">
        <f t="shared" si="1"/>
        <v>5.0714285714285712</v>
      </c>
    </row>
    <row r="6" spans="1:20" x14ac:dyDescent="0.25">
      <c r="A6" t="s">
        <v>100</v>
      </c>
      <c r="B6" s="2">
        <v>0</v>
      </c>
      <c r="C6" s="2">
        <v>0.5</v>
      </c>
      <c r="D6" s="2">
        <v>0</v>
      </c>
      <c r="E6" s="2">
        <v>1</v>
      </c>
      <c r="F6" s="2">
        <v>0</v>
      </c>
      <c r="G6" s="2">
        <v>1</v>
      </c>
      <c r="H6" s="2">
        <v>1</v>
      </c>
      <c r="I6" s="2">
        <v>0</v>
      </c>
      <c r="J6" s="2">
        <v>0</v>
      </c>
      <c r="K6" s="2">
        <v>0</v>
      </c>
      <c r="L6" s="2">
        <v>1</v>
      </c>
      <c r="M6" s="2">
        <v>1</v>
      </c>
      <c r="N6" s="2">
        <v>1</v>
      </c>
      <c r="O6" s="2">
        <v>1</v>
      </c>
      <c r="P6" s="2">
        <v>0</v>
      </c>
      <c r="Q6" s="2">
        <v>1</v>
      </c>
      <c r="R6" s="2">
        <v>0</v>
      </c>
      <c r="S6" s="2">
        <f t="shared" si="0"/>
        <v>8.5</v>
      </c>
      <c r="T6" s="6">
        <f t="shared" si="1"/>
        <v>4.6428571428571423</v>
      </c>
    </row>
    <row r="7" spans="1:20" x14ac:dyDescent="0.25">
      <c r="A7" t="s">
        <v>101</v>
      </c>
      <c r="B7" s="2">
        <v>0</v>
      </c>
      <c r="C7" s="2">
        <v>0.5</v>
      </c>
      <c r="D7" s="2">
        <v>1</v>
      </c>
      <c r="E7" s="2">
        <v>1</v>
      </c>
      <c r="F7" s="2">
        <v>2</v>
      </c>
      <c r="G7" s="2">
        <v>1</v>
      </c>
      <c r="H7" s="2">
        <v>1</v>
      </c>
      <c r="I7" s="2">
        <v>0</v>
      </c>
      <c r="J7" s="2">
        <v>1</v>
      </c>
      <c r="K7" s="2">
        <v>1</v>
      </c>
      <c r="L7" s="2">
        <v>0</v>
      </c>
      <c r="M7" s="2">
        <v>1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f t="shared" si="0"/>
        <v>9.5</v>
      </c>
      <c r="T7" s="6">
        <f t="shared" si="1"/>
        <v>5.0714285714285712</v>
      </c>
    </row>
    <row r="8" spans="1:20" x14ac:dyDescent="0.25">
      <c r="A8" t="s">
        <v>104</v>
      </c>
      <c r="B8" s="2">
        <v>0</v>
      </c>
      <c r="C8" s="2">
        <v>0.5</v>
      </c>
      <c r="D8" s="2">
        <v>0</v>
      </c>
      <c r="E8" s="2">
        <v>1</v>
      </c>
      <c r="F8" s="2">
        <v>2</v>
      </c>
      <c r="G8" s="2">
        <v>1</v>
      </c>
      <c r="H8" s="2">
        <v>1</v>
      </c>
      <c r="I8" s="2">
        <v>1</v>
      </c>
      <c r="J8" s="2">
        <v>0</v>
      </c>
      <c r="K8" s="2">
        <v>0</v>
      </c>
      <c r="L8" s="2">
        <v>1</v>
      </c>
      <c r="M8" s="2">
        <v>1</v>
      </c>
      <c r="N8" s="2">
        <v>0</v>
      </c>
      <c r="O8" s="2">
        <v>1</v>
      </c>
      <c r="P8" s="2">
        <v>0</v>
      </c>
      <c r="Q8" s="2">
        <v>1</v>
      </c>
      <c r="R8" s="2">
        <v>2</v>
      </c>
      <c r="S8" s="2">
        <f t="shared" si="0"/>
        <v>12.5</v>
      </c>
      <c r="T8" s="6">
        <f t="shared" si="1"/>
        <v>6.3571428571428568</v>
      </c>
    </row>
    <row r="9" spans="1:20" x14ac:dyDescent="0.25">
      <c r="A9" t="s">
        <v>102</v>
      </c>
      <c r="B9" s="2">
        <v>0</v>
      </c>
      <c r="C9" s="2">
        <v>1</v>
      </c>
      <c r="D9" s="2">
        <v>0</v>
      </c>
      <c r="E9" s="2">
        <v>1</v>
      </c>
      <c r="F9" s="2">
        <v>2</v>
      </c>
      <c r="G9" s="2">
        <v>1</v>
      </c>
      <c r="H9" s="2">
        <v>1</v>
      </c>
      <c r="I9" s="2">
        <v>1</v>
      </c>
      <c r="J9" s="2">
        <v>1</v>
      </c>
      <c r="K9" s="2">
        <v>1</v>
      </c>
      <c r="L9" s="2">
        <v>1</v>
      </c>
      <c r="M9" s="2">
        <v>1</v>
      </c>
      <c r="N9" s="2">
        <v>0</v>
      </c>
      <c r="O9" s="2">
        <v>1</v>
      </c>
      <c r="P9" s="2">
        <v>1</v>
      </c>
      <c r="Q9" s="2">
        <v>1</v>
      </c>
      <c r="R9" s="2">
        <v>2</v>
      </c>
      <c r="S9" s="2">
        <f t="shared" si="0"/>
        <v>16</v>
      </c>
      <c r="T9" s="6">
        <f t="shared" si="1"/>
        <v>7.8571428571428568</v>
      </c>
    </row>
    <row r="10" spans="1:20" x14ac:dyDescent="0.25">
      <c r="A10" t="s">
        <v>103</v>
      </c>
      <c r="B10" s="2">
        <v>0</v>
      </c>
      <c r="C10" s="2">
        <v>0.5</v>
      </c>
      <c r="D10" s="2">
        <v>1</v>
      </c>
      <c r="E10" s="2">
        <v>0</v>
      </c>
      <c r="F10" s="2">
        <v>2</v>
      </c>
      <c r="G10" s="2">
        <v>1</v>
      </c>
      <c r="H10" s="2">
        <v>1</v>
      </c>
      <c r="I10" s="2">
        <v>1</v>
      </c>
      <c r="J10" s="2">
        <v>1</v>
      </c>
      <c r="K10" s="2">
        <v>1</v>
      </c>
      <c r="L10" s="2">
        <v>1</v>
      </c>
      <c r="M10" s="2">
        <v>0</v>
      </c>
      <c r="N10" s="2">
        <v>0</v>
      </c>
      <c r="O10" s="2">
        <v>0</v>
      </c>
      <c r="P10" s="2">
        <v>0</v>
      </c>
      <c r="Q10" s="2">
        <v>1</v>
      </c>
      <c r="R10" s="2">
        <v>0</v>
      </c>
      <c r="S10" s="2">
        <f t="shared" si="0"/>
        <v>10.5</v>
      </c>
      <c r="T10" s="6">
        <f t="shared" si="1"/>
        <v>5.5</v>
      </c>
    </row>
    <row r="11" spans="1:20" x14ac:dyDescent="0.25">
      <c r="A11" t="s">
        <v>105</v>
      </c>
      <c r="B11" s="2">
        <v>2</v>
      </c>
      <c r="C11" s="2">
        <v>0</v>
      </c>
      <c r="D11" s="2">
        <v>1</v>
      </c>
      <c r="E11" s="2">
        <v>1</v>
      </c>
      <c r="F11" s="2">
        <v>0</v>
      </c>
      <c r="G11" s="2">
        <v>1</v>
      </c>
      <c r="H11" s="2">
        <v>1</v>
      </c>
      <c r="I11" s="2">
        <v>1</v>
      </c>
      <c r="J11" s="2">
        <v>1</v>
      </c>
      <c r="K11" s="2">
        <v>1</v>
      </c>
      <c r="L11" s="2">
        <v>0</v>
      </c>
      <c r="M11" s="2">
        <v>1</v>
      </c>
      <c r="N11" s="2">
        <v>0</v>
      </c>
      <c r="O11" s="2">
        <v>0</v>
      </c>
      <c r="P11" s="2">
        <v>0</v>
      </c>
      <c r="Q11" s="2">
        <v>1</v>
      </c>
      <c r="R11" s="2">
        <v>2</v>
      </c>
      <c r="S11" s="2">
        <f t="shared" si="0"/>
        <v>13</v>
      </c>
      <c r="T11" s="6">
        <f t="shared" si="1"/>
        <v>6.5714285714285712</v>
      </c>
    </row>
    <row r="12" spans="1:20" x14ac:dyDescent="0.25">
      <c r="A12" t="s">
        <v>106</v>
      </c>
      <c r="B12" s="2">
        <v>0</v>
      </c>
      <c r="C12" s="2">
        <v>0.5</v>
      </c>
      <c r="D12" s="2">
        <v>0</v>
      </c>
      <c r="E12" s="2">
        <v>1</v>
      </c>
      <c r="F12" s="2">
        <v>2</v>
      </c>
      <c r="G12" s="2">
        <v>1</v>
      </c>
      <c r="H12" s="2">
        <v>0.5</v>
      </c>
      <c r="I12" s="2">
        <v>1</v>
      </c>
      <c r="J12" s="2">
        <v>0</v>
      </c>
      <c r="K12" s="2">
        <v>1</v>
      </c>
      <c r="L12" s="2">
        <v>0</v>
      </c>
      <c r="M12" s="2">
        <v>1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f t="shared" si="0"/>
        <v>8</v>
      </c>
      <c r="T12" s="6">
        <f t="shared" si="1"/>
        <v>4.4285714285714288</v>
      </c>
    </row>
    <row r="13" spans="1:20" x14ac:dyDescent="0.25">
      <c r="A13" t="s">
        <v>107</v>
      </c>
      <c r="B13" s="2">
        <v>2</v>
      </c>
      <c r="C13" s="2">
        <v>1</v>
      </c>
      <c r="D13" s="2">
        <v>0</v>
      </c>
      <c r="E13" s="2">
        <v>1</v>
      </c>
      <c r="F13" s="2">
        <v>2</v>
      </c>
      <c r="G13" s="2">
        <v>0</v>
      </c>
      <c r="H13" s="2">
        <v>1</v>
      </c>
      <c r="I13" s="2">
        <v>1</v>
      </c>
      <c r="J13" s="2">
        <v>1</v>
      </c>
      <c r="K13" s="2">
        <v>1</v>
      </c>
      <c r="L13" s="2">
        <v>1</v>
      </c>
      <c r="M13" s="2">
        <v>1</v>
      </c>
      <c r="N13" s="2">
        <v>0</v>
      </c>
      <c r="O13" s="2">
        <v>1</v>
      </c>
      <c r="P13" s="2">
        <v>0</v>
      </c>
      <c r="Q13" s="2">
        <v>0</v>
      </c>
      <c r="R13" s="2">
        <v>0</v>
      </c>
      <c r="S13" s="16">
        <f t="shared" si="0"/>
        <v>13</v>
      </c>
      <c r="T13" s="17">
        <f t="shared" si="1"/>
        <v>6.5714285714285712</v>
      </c>
    </row>
    <row r="14" spans="1:20" x14ac:dyDescent="0.25">
      <c r="A14" t="s">
        <v>108</v>
      </c>
      <c r="B14" s="2">
        <v>0</v>
      </c>
      <c r="C14" s="2">
        <v>0.5</v>
      </c>
      <c r="D14" s="2">
        <v>0</v>
      </c>
      <c r="E14" s="2">
        <v>0</v>
      </c>
      <c r="F14" s="2">
        <v>0</v>
      </c>
      <c r="G14" s="2">
        <v>1</v>
      </c>
      <c r="H14" s="2">
        <v>1</v>
      </c>
      <c r="I14" s="2">
        <v>1</v>
      </c>
      <c r="J14" s="2">
        <v>1</v>
      </c>
      <c r="K14" s="2">
        <v>0</v>
      </c>
      <c r="L14" s="2">
        <v>1</v>
      </c>
      <c r="M14" s="2">
        <v>1</v>
      </c>
      <c r="N14" s="2">
        <v>1</v>
      </c>
      <c r="O14" s="2">
        <v>1</v>
      </c>
      <c r="P14" s="2">
        <v>0</v>
      </c>
      <c r="Q14" s="2">
        <v>1</v>
      </c>
      <c r="R14" s="2">
        <v>0</v>
      </c>
      <c r="S14" s="16">
        <f t="shared" si="0"/>
        <v>9.5</v>
      </c>
      <c r="T14" s="6">
        <f t="shared" si="1"/>
        <v>5.0714285714285712</v>
      </c>
    </row>
    <row r="15" spans="1:20" x14ac:dyDescent="0.25">
      <c r="A15" t="s">
        <v>109</v>
      </c>
      <c r="B15" s="2">
        <v>0</v>
      </c>
      <c r="C15" s="2">
        <v>1</v>
      </c>
      <c r="D15" s="2">
        <v>0</v>
      </c>
      <c r="E15" s="2">
        <v>1</v>
      </c>
      <c r="F15" s="2">
        <v>0</v>
      </c>
      <c r="G15" s="2">
        <v>1</v>
      </c>
      <c r="H15" s="2">
        <v>1</v>
      </c>
      <c r="I15" s="2">
        <v>0</v>
      </c>
      <c r="J15" s="2">
        <v>1</v>
      </c>
      <c r="K15" s="2">
        <v>1</v>
      </c>
      <c r="L15" s="2">
        <v>1</v>
      </c>
      <c r="M15" s="2">
        <v>1</v>
      </c>
      <c r="N15" s="2">
        <v>0</v>
      </c>
      <c r="O15" s="2">
        <v>1</v>
      </c>
      <c r="P15" s="2">
        <v>0</v>
      </c>
      <c r="Q15" s="2">
        <v>1</v>
      </c>
      <c r="R15" s="2">
        <v>0</v>
      </c>
      <c r="S15" s="2">
        <f t="shared" si="0"/>
        <v>10</v>
      </c>
      <c r="T15" s="6">
        <f t="shared" si="1"/>
        <v>5.2857142857142856</v>
      </c>
    </row>
    <row r="16" spans="1:20" x14ac:dyDescent="0.25">
      <c r="A16" s="1" t="s">
        <v>3</v>
      </c>
      <c r="B16" s="6">
        <f>+AVERAGE(B5:B15)</f>
        <v>0.36363636363636365</v>
      </c>
      <c r="C16" s="6">
        <f>+AVERAGE(C5:C15)</f>
        <v>0.63636363636363635</v>
      </c>
      <c r="D16" s="6">
        <f>+AVERAGE(D5:D15)</f>
        <v>0.27272727272727271</v>
      </c>
      <c r="E16" s="25">
        <f>+AVERAGE(E5:E15)</f>
        <v>0.72727272727272729</v>
      </c>
      <c r="F16" s="24">
        <f>+AVERAGE(F5:F15)</f>
        <v>1.0909090909090908</v>
      </c>
      <c r="G16" s="24">
        <f>+AVERAGE(G5:G15)</f>
        <v>0.90909090909090906</v>
      </c>
      <c r="H16" s="24">
        <f>+AVERAGE(H5:H15)</f>
        <v>0.90909090909090906</v>
      </c>
      <c r="I16" s="23">
        <f>+AVERAGE(I5:I15)</f>
        <v>0.63636363636363635</v>
      </c>
      <c r="J16" s="24">
        <f>+AVERAGE(J5:J15)</f>
        <v>0.63636363636363635</v>
      </c>
      <c r="K16" s="24">
        <f>+AVERAGE(K5:K15)</f>
        <v>0.72727272727272729</v>
      </c>
      <c r="L16" s="24">
        <f>+AVERAGE(L5:L15)</f>
        <v>0.72727272727272729</v>
      </c>
      <c r="M16" s="23">
        <f>+AVERAGE(M5:M15)</f>
        <v>0.90909090909090906</v>
      </c>
      <c r="N16" s="24">
        <f>+AVERAGE(N5:N15)</f>
        <v>0.18181818181818182</v>
      </c>
      <c r="O16" s="23">
        <f>+AVERAGE(O5:O15)</f>
        <v>0.63636363636363635</v>
      </c>
      <c r="P16" s="24">
        <f>+AVERAGE(P5:P15)</f>
        <v>9.0909090909090912E-2</v>
      </c>
      <c r="Q16" s="23">
        <f>+AVERAGE(Q5:Q15)</f>
        <v>0.72727272727272729</v>
      </c>
      <c r="R16" s="25">
        <f>+AVERAGE(R5:R15)</f>
        <v>0.72727272727272729</v>
      </c>
      <c r="S16" s="6">
        <f>+AVERAGE(S5:S15)</f>
        <v>10.909090909090908</v>
      </c>
      <c r="T16" s="30">
        <f>+AVERAGE(T5:T15)</f>
        <v>5.6753246753246751</v>
      </c>
    </row>
    <row r="17" spans="1:20" x14ac:dyDescent="0.25">
      <c r="A17" s="1" t="s">
        <v>4</v>
      </c>
      <c r="B17" s="4">
        <v>2</v>
      </c>
      <c r="C17" s="4">
        <v>1</v>
      </c>
      <c r="D17" s="4">
        <v>1</v>
      </c>
      <c r="E17" s="4">
        <v>1</v>
      </c>
      <c r="F17" s="4">
        <v>2</v>
      </c>
      <c r="G17" s="4">
        <v>1</v>
      </c>
      <c r="H17" s="4">
        <v>1</v>
      </c>
      <c r="I17" s="4">
        <v>1</v>
      </c>
      <c r="J17" s="4">
        <v>2</v>
      </c>
      <c r="K17" s="4">
        <v>1</v>
      </c>
      <c r="L17" s="4">
        <v>1</v>
      </c>
      <c r="M17" s="4">
        <v>1</v>
      </c>
      <c r="N17" s="4">
        <v>1</v>
      </c>
      <c r="O17" s="4">
        <v>1</v>
      </c>
      <c r="P17" s="4">
        <v>1</v>
      </c>
      <c r="Q17" s="4">
        <v>1</v>
      </c>
      <c r="R17" s="4">
        <v>2</v>
      </c>
      <c r="S17" s="2">
        <v>30</v>
      </c>
      <c r="T17" s="1"/>
    </row>
  </sheetData>
  <conditionalFormatting sqref="T5:T15">
    <cfRule type="cellIs" dxfId="5" priority="2" stopIfTrue="1" operator="lessThan">
      <formula>5.5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workbookViewId="0">
      <pane xSplit="1" topLeftCell="C1" activePane="topRight" state="frozen"/>
      <selection pane="topRight" activeCell="F25" sqref="F25"/>
    </sheetView>
  </sheetViews>
  <sheetFormatPr defaultRowHeight="15" x14ac:dyDescent="0.25"/>
  <cols>
    <col min="1" max="1" width="11.7109375" customWidth="1"/>
  </cols>
  <sheetData>
    <row r="1" spans="1:20" ht="15.75" x14ac:dyDescent="0.25">
      <c r="A1" s="12" t="s">
        <v>81</v>
      </c>
      <c r="B1" s="14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5.75" x14ac:dyDescent="0.25">
      <c r="A2" s="12"/>
      <c r="B2" s="26"/>
      <c r="C2" s="27"/>
      <c r="D2" s="27"/>
      <c r="E2" s="27"/>
      <c r="F2" s="27"/>
      <c r="G2" s="27"/>
      <c r="H2" s="27"/>
      <c r="I2" s="27"/>
      <c r="J2" s="28"/>
      <c r="K2" s="28"/>
      <c r="L2" s="28"/>
      <c r="M2" s="27"/>
      <c r="N2" s="29"/>
      <c r="O2" s="27"/>
      <c r="P2" s="27"/>
      <c r="Q2" s="27"/>
      <c r="R2" s="28"/>
      <c r="S2" s="1"/>
      <c r="T2" s="1"/>
    </row>
    <row r="3" spans="1:20" x14ac:dyDescent="0.25">
      <c r="A3" s="1"/>
      <c r="B3" s="2" t="s">
        <v>71</v>
      </c>
      <c r="C3" s="2" t="s">
        <v>72</v>
      </c>
      <c r="D3" s="2" t="s">
        <v>73</v>
      </c>
      <c r="E3" s="2" t="s">
        <v>70</v>
      </c>
      <c r="F3" s="2" t="s">
        <v>74</v>
      </c>
      <c r="G3" s="2" t="s">
        <v>75</v>
      </c>
      <c r="H3" s="2" t="s">
        <v>23</v>
      </c>
      <c r="I3" s="2" t="s">
        <v>76</v>
      </c>
      <c r="J3" s="2" t="s">
        <v>80</v>
      </c>
      <c r="K3" s="2" t="s">
        <v>79</v>
      </c>
      <c r="L3" s="2" t="s">
        <v>77</v>
      </c>
      <c r="M3" s="2" t="s">
        <v>78</v>
      </c>
      <c r="N3" s="2" t="s">
        <v>71</v>
      </c>
      <c r="O3" s="2" t="s">
        <v>82</v>
      </c>
      <c r="P3" s="2" t="s">
        <v>83</v>
      </c>
      <c r="Q3" s="2" t="s">
        <v>84</v>
      </c>
      <c r="R3" s="2" t="s">
        <v>88</v>
      </c>
      <c r="S3" s="13" t="s">
        <v>1</v>
      </c>
      <c r="T3" s="13" t="s">
        <v>2</v>
      </c>
    </row>
    <row r="4" spans="1:20" x14ac:dyDescent="0.25">
      <c r="A4" s="3"/>
      <c r="B4" s="4">
        <v>2</v>
      </c>
      <c r="C4" s="4">
        <v>1</v>
      </c>
      <c r="D4" s="4">
        <v>1</v>
      </c>
      <c r="E4" s="4">
        <v>1</v>
      </c>
      <c r="F4" s="4">
        <v>2</v>
      </c>
      <c r="G4" s="4">
        <v>1</v>
      </c>
      <c r="H4" s="4">
        <v>1</v>
      </c>
      <c r="I4" s="4">
        <v>1</v>
      </c>
      <c r="J4" s="4">
        <v>2</v>
      </c>
      <c r="K4" s="4">
        <v>1</v>
      </c>
      <c r="L4" s="4">
        <v>1</v>
      </c>
      <c r="M4" s="4">
        <v>1</v>
      </c>
      <c r="N4" s="4">
        <v>1</v>
      </c>
      <c r="O4" s="4">
        <v>1</v>
      </c>
      <c r="P4" s="4">
        <v>1</v>
      </c>
      <c r="Q4" s="4">
        <v>1</v>
      </c>
      <c r="R4" s="4">
        <v>2</v>
      </c>
      <c r="S4" s="4">
        <f t="shared" ref="S4:S18" si="0">SUM(B4:R4)</f>
        <v>21</v>
      </c>
      <c r="T4" s="5">
        <f t="shared" ref="T4:T18" si="1">+(S4/21)*9+1</f>
        <v>10</v>
      </c>
    </row>
    <row r="5" spans="1:20" x14ac:dyDescent="0.25">
      <c r="A5" t="s">
        <v>110</v>
      </c>
      <c r="B5" s="2">
        <v>2</v>
      </c>
      <c r="C5" s="2">
        <v>1</v>
      </c>
      <c r="D5" s="2">
        <v>1</v>
      </c>
      <c r="E5" s="2">
        <v>0</v>
      </c>
      <c r="F5" s="2">
        <v>2</v>
      </c>
      <c r="G5" s="2">
        <v>1</v>
      </c>
      <c r="H5" s="2">
        <v>1</v>
      </c>
      <c r="I5" s="2">
        <v>1</v>
      </c>
      <c r="J5" s="2">
        <v>1</v>
      </c>
      <c r="K5" s="2">
        <v>0</v>
      </c>
      <c r="L5" s="2">
        <v>1</v>
      </c>
      <c r="M5" s="2">
        <v>1</v>
      </c>
      <c r="N5" s="2">
        <v>0</v>
      </c>
      <c r="O5" s="2">
        <v>1</v>
      </c>
      <c r="P5" s="2">
        <v>0</v>
      </c>
      <c r="Q5" s="2">
        <v>1</v>
      </c>
      <c r="R5" s="2">
        <v>0</v>
      </c>
      <c r="S5" s="16">
        <f t="shared" si="0"/>
        <v>14</v>
      </c>
      <c r="T5" s="6">
        <f t="shared" si="1"/>
        <v>7</v>
      </c>
    </row>
    <row r="6" spans="1:20" x14ac:dyDescent="0.25">
      <c r="A6" t="s">
        <v>111</v>
      </c>
      <c r="B6" s="2">
        <v>2</v>
      </c>
      <c r="C6" s="2">
        <v>1</v>
      </c>
      <c r="D6" s="2">
        <v>0</v>
      </c>
      <c r="E6" s="2">
        <v>1</v>
      </c>
      <c r="F6" s="2">
        <v>2</v>
      </c>
      <c r="G6" s="2">
        <v>1</v>
      </c>
      <c r="H6" s="2">
        <v>0</v>
      </c>
      <c r="I6" s="2">
        <v>1</v>
      </c>
      <c r="J6" s="2">
        <v>2</v>
      </c>
      <c r="K6" s="2">
        <v>1</v>
      </c>
      <c r="L6" s="2">
        <v>1</v>
      </c>
      <c r="M6" s="2">
        <v>0</v>
      </c>
      <c r="N6" s="2">
        <v>0</v>
      </c>
      <c r="O6" s="2">
        <v>1</v>
      </c>
      <c r="P6" s="2">
        <v>0</v>
      </c>
      <c r="Q6" s="2">
        <v>0</v>
      </c>
      <c r="R6" s="2">
        <v>0</v>
      </c>
      <c r="S6" s="2">
        <f t="shared" si="0"/>
        <v>13</v>
      </c>
      <c r="T6" s="6">
        <f t="shared" si="1"/>
        <v>6.5714285714285712</v>
      </c>
    </row>
    <row r="7" spans="1:20" x14ac:dyDescent="0.25">
      <c r="A7" t="s">
        <v>112</v>
      </c>
      <c r="B7" s="2">
        <v>2</v>
      </c>
      <c r="C7" s="2">
        <v>1</v>
      </c>
      <c r="D7" s="2">
        <v>1</v>
      </c>
      <c r="E7" s="2">
        <v>1</v>
      </c>
      <c r="F7" s="2">
        <v>2</v>
      </c>
      <c r="G7" s="2">
        <v>1</v>
      </c>
      <c r="H7" s="2">
        <v>1</v>
      </c>
      <c r="I7" s="2">
        <v>1</v>
      </c>
      <c r="J7" s="2">
        <v>1</v>
      </c>
      <c r="K7" s="2">
        <v>1</v>
      </c>
      <c r="L7" s="2">
        <v>1</v>
      </c>
      <c r="M7" s="2">
        <v>1</v>
      </c>
      <c r="N7" s="2">
        <v>0</v>
      </c>
      <c r="O7" s="2">
        <v>1</v>
      </c>
      <c r="P7" s="2">
        <v>0</v>
      </c>
      <c r="Q7" s="2">
        <v>1</v>
      </c>
      <c r="R7" s="2">
        <v>2</v>
      </c>
      <c r="S7" s="2">
        <f t="shared" si="0"/>
        <v>18</v>
      </c>
      <c r="T7" s="6">
        <f t="shared" si="1"/>
        <v>8.7142857142857135</v>
      </c>
    </row>
    <row r="8" spans="1:20" x14ac:dyDescent="0.25">
      <c r="A8" t="s">
        <v>113</v>
      </c>
      <c r="B8" s="2">
        <v>0</v>
      </c>
      <c r="C8" s="2">
        <v>0.5</v>
      </c>
      <c r="D8" s="2">
        <v>0</v>
      </c>
      <c r="E8" s="2">
        <v>1</v>
      </c>
      <c r="F8" s="2">
        <v>2</v>
      </c>
      <c r="G8" s="2">
        <v>1</v>
      </c>
      <c r="H8" s="2">
        <v>1</v>
      </c>
      <c r="I8" s="2">
        <v>0</v>
      </c>
      <c r="J8" s="2">
        <v>0</v>
      </c>
      <c r="K8" s="2">
        <v>1</v>
      </c>
      <c r="L8" s="2">
        <v>1</v>
      </c>
      <c r="M8" s="2">
        <v>0</v>
      </c>
      <c r="N8" s="2">
        <v>0</v>
      </c>
      <c r="O8" s="2">
        <v>1</v>
      </c>
      <c r="P8" s="2">
        <v>0</v>
      </c>
      <c r="Q8" s="2">
        <v>0</v>
      </c>
      <c r="R8" s="2">
        <v>1</v>
      </c>
      <c r="S8" s="2">
        <f t="shared" si="0"/>
        <v>9.5</v>
      </c>
      <c r="T8" s="6">
        <f t="shared" si="1"/>
        <v>5.0714285714285712</v>
      </c>
    </row>
    <row r="9" spans="1:20" x14ac:dyDescent="0.25">
      <c r="A9" t="s">
        <v>114</v>
      </c>
      <c r="B9" s="2">
        <v>2</v>
      </c>
      <c r="C9" s="2">
        <v>1</v>
      </c>
      <c r="D9" s="2">
        <v>0</v>
      </c>
      <c r="E9" s="2">
        <v>0</v>
      </c>
      <c r="F9" s="2">
        <v>2</v>
      </c>
      <c r="G9" s="2">
        <v>1</v>
      </c>
      <c r="H9" s="2">
        <v>1</v>
      </c>
      <c r="I9" s="2">
        <v>1</v>
      </c>
      <c r="J9" s="2">
        <v>0</v>
      </c>
      <c r="K9" s="2">
        <v>1</v>
      </c>
      <c r="L9" s="2">
        <v>0</v>
      </c>
      <c r="M9" s="2">
        <v>0</v>
      </c>
      <c r="N9" s="2">
        <v>0</v>
      </c>
      <c r="O9" s="2">
        <v>1</v>
      </c>
      <c r="P9" s="2">
        <v>0</v>
      </c>
      <c r="Q9" s="2">
        <v>1</v>
      </c>
      <c r="R9" s="2">
        <v>0</v>
      </c>
      <c r="S9" s="2">
        <f t="shared" si="0"/>
        <v>11</v>
      </c>
      <c r="T9" s="6">
        <f t="shared" si="1"/>
        <v>5.7142857142857144</v>
      </c>
    </row>
    <row r="10" spans="1:20" x14ac:dyDescent="0.25">
      <c r="A10" t="s">
        <v>115</v>
      </c>
      <c r="B10" s="2">
        <v>0</v>
      </c>
      <c r="C10" s="2">
        <v>1</v>
      </c>
      <c r="D10" s="2">
        <v>1</v>
      </c>
      <c r="E10" s="2">
        <v>0</v>
      </c>
      <c r="F10" s="2">
        <v>2</v>
      </c>
      <c r="G10" s="2">
        <v>1</v>
      </c>
      <c r="H10" s="2">
        <v>1</v>
      </c>
      <c r="I10" s="2">
        <v>1</v>
      </c>
      <c r="J10" s="2">
        <v>0</v>
      </c>
      <c r="K10" s="2">
        <v>0</v>
      </c>
      <c r="L10" s="2">
        <v>1</v>
      </c>
      <c r="M10" s="2">
        <v>1</v>
      </c>
      <c r="N10" s="2">
        <v>1</v>
      </c>
      <c r="O10" s="2">
        <v>1</v>
      </c>
      <c r="P10" s="2">
        <v>1</v>
      </c>
      <c r="Q10" s="2">
        <v>0</v>
      </c>
      <c r="R10" s="2">
        <v>0</v>
      </c>
      <c r="S10" s="2">
        <f t="shared" si="0"/>
        <v>12</v>
      </c>
      <c r="T10" s="6">
        <f t="shared" si="1"/>
        <v>6.1428571428571423</v>
      </c>
    </row>
    <row r="11" spans="1:20" x14ac:dyDescent="0.25">
      <c r="A11" t="s">
        <v>116</v>
      </c>
      <c r="B11" s="2">
        <v>2</v>
      </c>
      <c r="C11" s="2">
        <v>1</v>
      </c>
      <c r="D11" s="2">
        <v>0</v>
      </c>
      <c r="E11" s="2">
        <v>1</v>
      </c>
      <c r="F11" s="2">
        <v>2</v>
      </c>
      <c r="G11" s="2">
        <v>0</v>
      </c>
      <c r="H11" s="2">
        <v>1</v>
      </c>
      <c r="I11" s="2">
        <v>1</v>
      </c>
      <c r="J11" s="2">
        <v>1</v>
      </c>
      <c r="K11" s="2">
        <v>0.5</v>
      </c>
      <c r="L11" s="2">
        <v>0</v>
      </c>
      <c r="M11" s="2">
        <v>1</v>
      </c>
      <c r="N11" s="2">
        <v>0</v>
      </c>
      <c r="O11" s="2">
        <v>1</v>
      </c>
      <c r="P11" s="2">
        <v>1</v>
      </c>
      <c r="Q11" s="2">
        <v>1</v>
      </c>
      <c r="R11" s="2">
        <v>0</v>
      </c>
      <c r="S11" s="2">
        <f t="shared" si="0"/>
        <v>13.5</v>
      </c>
      <c r="T11" s="6">
        <f t="shared" si="1"/>
        <v>6.7857142857142865</v>
      </c>
    </row>
    <row r="12" spans="1:20" x14ac:dyDescent="0.25">
      <c r="A12" t="s">
        <v>117</v>
      </c>
      <c r="B12" s="2">
        <v>0</v>
      </c>
      <c r="C12" s="2">
        <v>1</v>
      </c>
      <c r="D12" s="2">
        <v>0</v>
      </c>
      <c r="E12" s="2">
        <v>1</v>
      </c>
      <c r="F12" s="2">
        <v>2</v>
      </c>
      <c r="G12" s="2">
        <v>1</v>
      </c>
      <c r="H12" s="2">
        <v>1</v>
      </c>
      <c r="I12" s="2">
        <v>0</v>
      </c>
      <c r="J12" s="2">
        <v>2</v>
      </c>
      <c r="K12" s="2">
        <v>1</v>
      </c>
      <c r="L12" s="2">
        <v>1</v>
      </c>
      <c r="M12" s="2">
        <v>0</v>
      </c>
      <c r="N12" s="2">
        <v>0</v>
      </c>
      <c r="O12" s="2">
        <v>1</v>
      </c>
      <c r="P12" s="2">
        <v>0</v>
      </c>
      <c r="Q12" s="2">
        <v>1</v>
      </c>
      <c r="R12" s="2">
        <v>0</v>
      </c>
      <c r="S12" s="2">
        <f t="shared" si="0"/>
        <v>12</v>
      </c>
      <c r="T12" s="6">
        <f t="shared" si="1"/>
        <v>6.1428571428571423</v>
      </c>
    </row>
    <row r="13" spans="1:20" x14ac:dyDescent="0.25">
      <c r="A13" t="s">
        <v>118</v>
      </c>
      <c r="B13" s="2">
        <v>0</v>
      </c>
      <c r="C13" s="2">
        <v>1</v>
      </c>
      <c r="D13" s="2">
        <v>1</v>
      </c>
      <c r="E13" s="2">
        <v>1</v>
      </c>
      <c r="F13" s="2">
        <v>2</v>
      </c>
      <c r="G13" s="2">
        <v>0</v>
      </c>
      <c r="H13" s="2">
        <v>1</v>
      </c>
      <c r="I13" s="2">
        <v>0</v>
      </c>
      <c r="J13" s="2">
        <v>1</v>
      </c>
      <c r="K13" s="2">
        <v>1</v>
      </c>
      <c r="L13" s="2">
        <v>0</v>
      </c>
      <c r="M13" s="2">
        <v>0</v>
      </c>
      <c r="N13" s="2">
        <v>1</v>
      </c>
      <c r="O13" s="2">
        <v>1</v>
      </c>
      <c r="P13" s="2">
        <v>0</v>
      </c>
      <c r="Q13" s="2">
        <v>1</v>
      </c>
      <c r="R13" s="2">
        <v>0</v>
      </c>
      <c r="S13" s="2">
        <f t="shared" si="0"/>
        <v>11</v>
      </c>
      <c r="T13" s="6">
        <f t="shared" si="1"/>
        <v>5.7142857142857144</v>
      </c>
    </row>
    <row r="14" spans="1:20" x14ac:dyDescent="0.25">
      <c r="A14" t="s">
        <v>119</v>
      </c>
      <c r="B14" s="2">
        <v>0</v>
      </c>
      <c r="C14" s="2">
        <v>0</v>
      </c>
      <c r="D14" s="2">
        <v>0</v>
      </c>
      <c r="E14" s="2">
        <v>1</v>
      </c>
      <c r="F14" s="2">
        <v>2</v>
      </c>
      <c r="G14" s="2">
        <v>1</v>
      </c>
      <c r="H14" s="2">
        <v>1</v>
      </c>
      <c r="I14" s="2">
        <v>1</v>
      </c>
      <c r="J14" s="2">
        <v>1</v>
      </c>
      <c r="K14" s="2">
        <v>0</v>
      </c>
      <c r="L14" s="2">
        <v>1</v>
      </c>
      <c r="M14" s="2">
        <v>1</v>
      </c>
      <c r="N14" s="2">
        <v>0</v>
      </c>
      <c r="O14" s="2">
        <v>1</v>
      </c>
      <c r="P14" s="2">
        <v>1</v>
      </c>
      <c r="Q14" s="2">
        <v>1</v>
      </c>
      <c r="R14" s="2">
        <v>1</v>
      </c>
      <c r="S14" s="16">
        <f t="shared" si="0"/>
        <v>13</v>
      </c>
      <c r="T14" s="17">
        <f t="shared" si="1"/>
        <v>6.5714285714285712</v>
      </c>
    </row>
    <row r="15" spans="1:20" x14ac:dyDescent="0.25">
      <c r="A15" t="s">
        <v>120</v>
      </c>
      <c r="B15" s="2">
        <v>0</v>
      </c>
      <c r="C15" s="2">
        <v>0.5</v>
      </c>
      <c r="D15" s="2">
        <v>0</v>
      </c>
      <c r="E15" s="2">
        <v>1</v>
      </c>
      <c r="F15" s="2">
        <v>2</v>
      </c>
      <c r="G15" s="2">
        <v>1</v>
      </c>
      <c r="H15" s="2">
        <v>0</v>
      </c>
      <c r="I15" s="2">
        <v>0</v>
      </c>
      <c r="J15" s="2">
        <v>0</v>
      </c>
      <c r="K15" s="2">
        <v>1</v>
      </c>
      <c r="L15" s="2">
        <v>0</v>
      </c>
      <c r="M15" s="2">
        <v>1</v>
      </c>
      <c r="N15" s="2">
        <v>0</v>
      </c>
      <c r="O15" s="2">
        <v>1</v>
      </c>
      <c r="P15" s="2">
        <v>0</v>
      </c>
      <c r="Q15" s="2">
        <v>1</v>
      </c>
      <c r="R15" s="2">
        <v>2</v>
      </c>
      <c r="S15" s="16">
        <f t="shared" si="0"/>
        <v>10.5</v>
      </c>
      <c r="T15" s="6">
        <f t="shared" si="1"/>
        <v>5.5</v>
      </c>
    </row>
    <row r="16" spans="1:20" x14ac:dyDescent="0.25">
      <c r="A16" t="s">
        <v>121</v>
      </c>
      <c r="B16" s="2">
        <v>0</v>
      </c>
      <c r="C16" s="2">
        <v>1</v>
      </c>
      <c r="D16" s="2">
        <v>0</v>
      </c>
      <c r="E16" s="2">
        <v>0</v>
      </c>
      <c r="F16" s="2">
        <v>2</v>
      </c>
      <c r="G16" s="2">
        <v>1</v>
      </c>
      <c r="H16" s="2">
        <v>1</v>
      </c>
      <c r="I16" s="2">
        <v>1</v>
      </c>
      <c r="J16" s="2">
        <v>0</v>
      </c>
      <c r="K16" s="2">
        <v>0</v>
      </c>
      <c r="L16" s="2">
        <v>1</v>
      </c>
      <c r="M16" s="2">
        <v>0</v>
      </c>
      <c r="N16" s="2">
        <v>0</v>
      </c>
      <c r="O16" s="2">
        <v>1</v>
      </c>
      <c r="P16" s="2">
        <v>0</v>
      </c>
      <c r="Q16" s="2">
        <v>0</v>
      </c>
      <c r="R16" s="2">
        <v>2</v>
      </c>
      <c r="S16" s="2">
        <f t="shared" si="0"/>
        <v>10</v>
      </c>
      <c r="T16" s="6">
        <f t="shared" si="1"/>
        <v>5.2857142857142856</v>
      </c>
    </row>
    <row r="17" spans="1:20" x14ac:dyDescent="0.25">
      <c r="A17" t="s">
        <v>122</v>
      </c>
      <c r="B17" s="2">
        <v>2</v>
      </c>
      <c r="C17" s="2">
        <v>0</v>
      </c>
      <c r="D17" s="2">
        <v>1</v>
      </c>
      <c r="E17" s="2">
        <v>0</v>
      </c>
      <c r="F17" s="2">
        <v>2</v>
      </c>
      <c r="G17" s="2">
        <v>1</v>
      </c>
      <c r="H17" s="2">
        <v>1</v>
      </c>
      <c r="I17" s="2">
        <v>1</v>
      </c>
      <c r="J17" s="2">
        <v>1</v>
      </c>
      <c r="K17" s="2">
        <v>0</v>
      </c>
      <c r="L17" s="2">
        <v>1</v>
      </c>
      <c r="M17" s="2">
        <v>1</v>
      </c>
      <c r="N17" s="2">
        <v>1</v>
      </c>
      <c r="O17" s="2">
        <v>1</v>
      </c>
      <c r="P17" s="2">
        <v>0</v>
      </c>
      <c r="Q17" s="2">
        <v>1</v>
      </c>
      <c r="R17" s="2">
        <v>0</v>
      </c>
      <c r="S17" s="2">
        <f t="shared" si="0"/>
        <v>14</v>
      </c>
      <c r="T17" s="6">
        <f t="shared" si="1"/>
        <v>7</v>
      </c>
    </row>
    <row r="18" spans="1:20" x14ac:dyDescent="0.25">
      <c r="A18" t="s">
        <v>123</v>
      </c>
      <c r="B18" s="9">
        <v>1</v>
      </c>
      <c r="C18" s="9">
        <v>0</v>
      </c>
      <c r="D18" s="9">
        <v>0</v>
      </c>
      <c r="E18" s="9">
        <v>0</v>
      </c>
      <c r="F18" s="9">
        <v>2</v>
      </c>
      <c r="G18" s="9">
        <v>1</v>
      </c>
      <c r="H18" s="9">
        <v>1</v>
      </c>
      <c r="I18" s="9">
        <v>0</v>
      </c>
      <c r="J18" s="9">
        <v>2</v>
      </c>
      <c r="K18" s="9">
        <v>1</v>
      </c>
      <c r="L18" s="9">
        <v>0</v>
      </c>
      <c r="M18" s="9">
        <v>1</v>
      </c>
      <c r="N18" s="9">
        <v>1</v>
      </c>
      <c r="O18" s="9">
        <v>1</v>
      </c>
      <c r="P18" s="9">
        <v>0</v>
      </c>
      <c r="Q18" s="9">
        <v>1</v>
      </c>
      <c r="R18" s="9">
        <v>0</v>
      </c>
      <c r="S18" s="10">
        <f t="shared" si="0"/>
        <v>12</v>
      </c>
      <c r="T18" s="6">
        <f t="shared" si="1"/>
        <v>6.1428571428571423</v>
      </c>
    </row>
    <row r="19" spans="1:20" x14ac:dyDescent="0.25">
      <c r="A19" s="1" t="s">
        <v>3</v>
      </c>
      <c r="B19" s="6">
        <f t="shared" ref="B19:T19" si="2">+AVERAGE(B5:B18)</f>
        <v>0.9285714285714286</v>
      </c>
      <c r="C19" s="6">
        <f t="shared" si="2"/>
        <v>0.7142857142857143</v>
      </c>
      <c r="D19" s="6">
        <f t="shared" si="2"/>
        <v>0.35714285714285715</v>
      </c>
      <c r="E19" s="25">
        <f t="shared" si="2"/>
        <v>0.5714285714285714</v>
      </c>
      <c r="F19" s="24">
        <f t="shared" si="2"/>
        <v>2</v>
      </c>
      <c r="G19" s="24">
        <f t="shared" si="2"/>
        <v>0.8571428571428571</v>
      </c>
      <c r="H19" s="24">
        <f t="shared" si="2"/>
        <v>0.8571428571428571</v>
      </c>
      <c r="I19" s="23">
        <f t="shared" si="2"/>
        <v>0.6428571428571429</v>
      </c>
      <c r="J19" s="24">
        <f t="shared" si="2"/>
        <v>0.8571428571428571</v>
      </c>
      <c r="K19" s="24">
        <f t="shared" si="2"/>
        <v>0.6071428571428571</v>
      </c>
      <c r="L19" s="24">
        <f t="shared" si="2"/>
        <v>0.6428571428571429</v>
      </c>
      <c r="M19" s="23">
        <f t="shared" si="2"/>
        <v>0.5714285714285714</v>
      </c>
      <c r="N19" s="24">
        <f t="shared" si="2"/>
        <v>0.2857142857142857</v>
      </c>
      <c r="O19" s="23">
        <f t="shared" si="2"/>
        <v>1</v>
      </c>
      <c r="P19" s="24">
        <f t="shared" si="2"/>
        <v>0.21428571428571427</v>
      </c>
      <c r="Q19" s="23">
        <f t="shared" si="2"/>
        <v>0.7142857142857143</v>
      </c>
      <c r="R19" s="25">
        <f t="shared" si="2"/>
        <v>0.5714285714285714</v>
      </c>
      <c r="S19" s="6">
        <f t="shared" si="2"/>
        <v>12.392857142857142</v>
      </c>
      <c r="T19" s="30">
        <f t="shared" si="2"/>
        <v>6.3112244897959187</v>
      </c>
    </row>
    <row r="20" spans="1:20" x14ac:dyDescent="0.25">
      <c r="A20" s="1" t="s">
        <v>4</v>
      </c>
      <c r="B20" s="4">
        <v>2</v>
      </c>
      <c r="C20" s="4">
        <v>1</v>
      </c>
      <c r="D20" s="4">
        <v>1</v>
      </c>
      <c r="E20" s="4">
        <v>1</v>
      </c>
      <c r="F20" s="4">
        <v>2</v>
      </c>
      <c r="G20" s="4">
        <v>1</v>
      </c>
      <c r="H20" s="4">
        <v>1</v>
      </c>
      <c r="I20" s="4">
        <v>1</v>
      </c>
      <c r="J20" s="4">
        <v>2</v>
      </c>
      <c r="K20" s="4">
        <v>1</v>
      </c>
      <c r="L20" s="4">
        <v>1</v>
      </c>
      <c r="M20" s="4">
        <v>1</v>
      </c>
      <c r="N20" s="4">
        <v>1</v>
      </c>
      <c r="O20" s="4">
        <v>1</v>
      </c>
      <c r="P20" s="4">
        <v>1</v>
      </c>
      <c r="Q20" s="4">
        <v>1</v>
      </c>
      <c r="R20" s="4">
        <v>2</v>
      </c>
      <c r="S20" s="4">
        <f>SUM(B20:R20)</f>
        <v>21</v>
      </c>
      <c r="T20" s="1"/>
    </row>
  </sheetData>
  <conditionalFormatting sqref="T18">
    <cfRule type="cellIs" dxfId="4" priority="1" stopIfTrue="1" operator="lessThan">
      <formula>5.5</formula>
    </cfRule>
  </conditionalFormatting>
  <conditionalFormatting sqref="T5:T17">
    <cfRule type="cellIs" dxfId="3" priority="2" stopIfTrue="1" operator="lessThan">
      <formula>5.5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0"/>
  <sheetViews>
    <sheetView workbookViewId="0">
      <pane xSplit="1" topLeftCell="G1" activePane="topRight" state="frozen"/>
      <selection pane="topRight" activeCell="A5" sqref="A5:A18"/>
    </sheetView>
  </sheetViews>
  <sheetFormatPr defaultRowHeight="15" x14ac:dyDescent="0.25"/>
  <sheetData>
    <row r="1" spans="1:24" ht="15.75" x14ac:dyDescent="0.25">
      <c r="A1" s="12" t="s">
        <v>81</v>
      </c>
      <c r="B1" s="14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5.75" x14ac:dyDescent="0.25">
      <c r="A2" s="12"/>
      <c r="B2" s="26"/>
      <c r="C2" s="27"/>
      <c r="D2" s="27"/>
      <c r="E2" s="27"/>
      <c r="F2" s="27"/>
      <c r="G2" s="27"/>
      <c r="H2" s="27"/>
      <c r="I2" s="27"/>
      <c r="J2" s="28"/>
      <c r="K2" s="28"/>
      <c r="L2" s="28"/>
      <c r="M2" s="27"/>
      <c r="N2" s="29"/>
      <c r="O2" s="27"/>
      <c r="P2" s="27"/>
      <c r="Q2" s="27"/>
      <c r="R2" s="27"/>
      <c r="S2" s="27"/>
      <c r="T2" s="27"/>
      <c r="U2" s="27"/>
      <c r="V2" s="28"/>
      <c r="W2" s="1"/>
      <c r="X2" s="1"/>
    </row>
    <row r="3" spans="1:24" x14ac:dyDescent="0.25">
      <c r="A3" s="1"/>
      <c r="B3" s="2" t="s">
        <v>10</v>
      </c>
      <c r="C3" s="2" t="s">
        <v>72</v>
      </c>
      <c r="D3" s="2" t="s">
        <v>73</v>
      </c>
      <c r="E3" s="2" t="s">
        <v>89</v>
      </c>
      <c r="F3" s="2" t="s">
        <v>91</v>
      </c>
      <c r="G3" s="2" t="s">
        <v>75</v>
      </c>
      <c r="H3" s="2" t="s">
        <v>90</v>
      </c>
      <c r="I3" s="2" t="s">
        <v>76</v>
      </c>
      <c r="J3" s="2" t="s">
        <v>80</v>
      </c>
      <c r="K3" s="2" t="s">
        <v>79</v>
      </c>
      <c r="L3" s="2" t="s">
        <v>88</v>
      </c>
      <c r="M3" s="2" t="s">
        <v>71</v>
      </c>
      <c r="N3" s="2" t="s">
        <v>72</v>
      </c>
      <c r="O3" s="2" t="s">
        <v>92</v>
      </c>
      <c r="P3" s="2" t="s">
        <v>93</v>
      </c>
      <c r="Q3" s="2" t="s">
        <v>17</v>
      </c>
      <c r="R3" s="2" t="s">
        <v>85</v>
      </c>
      <c r="S3" s="2" t="s">
        <v>86</v>
      </c>
      <c r="T3" s="2" t="s">
        <v>87</v>
      </c>
      <c r="U3" s="2" t="s">
        <v>77</v>
      </c>
      <c r="V3" s="2" t="s">
        <v>94</v>
      </c>
      <c r="W3" s="13" t="s">
        <v>1</v>
      </c>
      <c r="X3" s="13" t="s">
        <v>2</v>
      </c>
    </row>
    <row r="4" spans="1:24" x14ac:dyDescent="0.25">
      <c r="A4" s="3"/>
      <c r="B4" s="4">
        <v>2</v>
      </c>
      <c r="C4" s="4">
        <v>1</v>
      </c>
      <c r="D4" s="4">
        <v>1</v>
      </c>
      <c r="E4" s="4">
        <v>1</v>
      </c>
      <c r="F4" s="4">
        <v>1</v>
      </c>
      <c r="G4" s="4">
        <v>2</v>
      </c>
      <c r="H4" s="4">
        <v>2</v>
      </c>
      <c r="I4" s="4">
        <v>1</v>
      </c>
      <c r="J4" s="4">
        <v>2</v>
      </c>
      <c r="K4" s="4">
        <v>2</v>
      </c>
      <c r="L4" s="4">
        <v>1</v>
      </c>
      <c r="M4" s="4">
        <v>2</v>
      </c>
      <c r="N4" s="4">
        <v>2</v>
      </c>
      <c r="O4" s="4">
        <v>2</v>
      </c>
      <c r="P4" s="4">
        <v>1</v>
      </c>
      <c r="Q4" s="4">
        <v>2</v>
      </c>
      <c r="R4" s="4">
        <v>2</v>
      </c>
      <c r="S4" s="4">
        <v>1</v>
      </c>
      <c r="T4" s="4">
        <v>2</v>
      </c>
      <c r="U4" s="4">
        <v>1</v>
      </c>
      <c r="V4" s="4">
        <v>2</v>
      </c>
      <c r="W4" s="4">
        <f t="shared" ref="W4:W18" si="0">SUM(B4:V4)</f>
        <v>33</v>
      </c>
      <c r="X4" s="5">
        <f t="shared" ref="X4:X18" si="1">+(W4/33)*9+1</f>
        <v>10</v>
      </c>
    </row>
    <row r="5" spans="1:24" x14ac:dyDescent="0.25">
      <c r="A5" t="s">
        <v>110</v>
      </c>
      <c r="B5" s="2">
        <v>2</v>
      </c>
      <c r="C5" s="2">
        <v>0</v>
      </c>
      <c r="D5" s="2">
        <v>1</v>
      </c>
      <c r="E5" s="2">
        <v>1</v>
      </c>
      <c r="F5" s="2">
        <v>0</v>
      </c>
      <c r="G5" s="2">
        <v>2</v>
      </c>
      <c r="H5" s="2">
        <v>0</v>
      </c>
      <c r="I5" s="2">
        <v>0.5</v>
      </c>
      <c r="J5" s="2">
        <v>0</v>
      </c>
      <c r="K5" s="2">
        <v>0</v>
      </c>
      <c r="L5" s="2">
        <v>1</v>
      </c>
      <c r="M5" s="2">
        <v>2</v>
      </c>
      <c r="N5" s="2">
        <v>2</v>
      </c>
      <c r="O5" s="2">
        <v>0</v>
      </c>
      <c r="P5" s="2">
        <v>0</v>
      </c>
      <c r="Q5" s="2">
        <v>0</v>
      </c>
      <c r="R5" s="2">
        <v>0</v>
      </c>
      <c r="S5" s="2">
        <v>2</v>
      </c>
      <c r="T5" s="2">
        <v>2</v>
      </c>
      <c r="U5" s="2">
        <v>1</v>
      </c>
      <c r="V5" s="2">
        <v>2</v>
      </c>
      <c r="W5" s="16">
        <f t="shared" si="0"/>
        <v>18.5</v>
      </c>
      <c r="X5" s="6">
        <f t="shared" si="1"/>
        <v>6.045454545454545</v>
      </c>
    </row>
    <row r="6" spans="1:24" x14ac:dyDescent="0.25">
      <c r="A6" t="s">
        <v>111</v>
      </c>
      <c r="B6" s="2">
        <v>2</v>
      </c>
      <c r="C6" s="2">
        <v>1</v>
      </c>
      <c r="D6" s="2">
        <v>1</v>
      </c>
      <c r="E6" s="2">
        <v>1</v>
      </c>
      <c r="F6" s="2">
        <v>0</v>
      </c>
      <c r="G6" s="2">
        <v>1</v>
      </c>
      <c r="H6" s="2">
        <v>0</v>
      </c>
      <c r="I6" s="2">
        <v>0.5</v>
      </c>
      <c r="J6" s="2">
        <v>0</v>
      </c>
      <c r="K6" s="2">
        <v>0</v>
      </c>
      <c r="L6" s="2">
        <v>1</v>
      </c>
      <c r="M6" s="2">
        <v>0</v>
      </c>
      <c r="N6" s="2">
        <v>0</v>
      </c>
      <c r="O6" s="2">
        <v>0</v>
      </c>
      <c r="P6" s="2">
        <v>1</v>
      </c>
      <c r="Q6" s="2">
        <v>0</v>
      </c>
      <c r="R6" s="2">
        <v>0</v>
      </c>
      <c r="S6" s="2">
        <v>1</v>
      </c>
      <c r="T6" s="2">
        <v>2</v>
      </c>
      <c r="U6" s="2">
        <v>1</v>
      </c>
      <c r="V6" s="2">
        <v>2</v>
      </c>
      <c r="W6" s="2">
        <f t="shared" si="0"/>
        <v>14.5</v>
      </c>
      <c r="X6" s="6">
        <f t="shared" si="1"/>
        <v>4.954545454545455</v>
      </c>
    </row>
    <row r="7" spans="1:24" x14ac:dyDescent="0.25">
      <c r="A7" t="s">
        <v>112</v>
      </c>
      <c r="B7" s="2">
        <v>2</v>
      </c>
      <c r="C7" s="2">
        <v>1</v>
      </c>
      <c r="D7" s="2">
        <v>1</v>
      </c>
      <c r="E7" s="2">
        <v>1</v>
      </c>
      <c r="F7" s="2">
        <v>1</v>
      </c>
      <c r="G7" s="2">
        <v>2</v>
      </c>
      <c r="H7" s="2">
        <v>1</v>
      </c>
      <c r="I7" s="2">
        <v>0.5</v>
      </c>
      <c r="J7" s="2">
        <v>2</v>
      </c>
      <c r="K7" s="2">
        <v>2</v>
      </c>
      <c r="L7" s="2">
        <v>1</v>
      </c>
      <c r="M7" s="2">
        <v>2</v>
      </c>
      <c r="N7" s="2">
        <v>2</v>
      </c>
      <c r="O7" s="2">
        <v>0</v>
      </c>
      <c r="P7" s="2">
        <v>1</v>
      </c>
      <c r="Q7" s="2">
        <v>0</v>
      </c>
      <c r="R7" s="2">
        <v>0</v>
      </c>
      <c r="S7" s="2">
        <v>1</v>
      </c>
      <c r="T7" s="2">
        <v>2</v>
      </c>
      <c r="U7" s="2">
        <v>0</v>
      </c>
      <c r="V7" s="2">
        <v>0</v>
      </c>
      <c r="W7" s="2">
        <f t="shared" si="0"/>
        <v>22.5</v>
      </c>
      <c r="X7" s="6">
        <f t="shared" si="1"/>
        <v>7.1363636363636358</v>
      </c>
    </row>
    <row r="8" spans="1:24" x14ac:dyDescent="0.25">
      <c r="A8" t="s">
        <v>113</v>
      </c>
      <c r="B8" s="2">
        <v>2</v>
      </c>
      <c r="C8" s="2">
        <v>0.5</v>
      </c>
      <c r="D8" s="2">
        <v>1</v>
      </c>
      <c r="E8" s="2">
        <v>0</v>
      </c>
      <c r="F8" s="2">
        <v>0</v>
      </c>
      <c r="G8" s="2">
        <v>2</v>
      </c>
      <c r="H8" s="2">
        <v>0</v>
      </c>
      <c r="I8" s="2">
        <v>0</v>
      </c>
      <c r="J8" s="2">
        <v>0</v>
      </c>
      <c r="K8" s="2">
        <v>0</v>
      </c>
      <c r="L8" s="2">
        <v>1</v>
      </c>
      <c r="M8" s="2">
        <v>2</v>
      </c>
      <c r="N8" s="2">
        <v>2</v>
      </c>
      <c r="O8" s="2">
        <v>2</v>
      </c>
      <c r="P8" s="2">
        <v>1</v>
      </c>
      <c r="Q8" s="2">
        <v>0</v>
      </c>
      <c r="R8" s="2">
        <v>0</v>
      </c>
      <c r="S8" s="2">
        <v>1</v>
      </c>
      <c r="T8" s="2">
        <v>2</v>
      </c>
      <c r="U8" s="2">
        <v>1</v>
      </c>
      <c r="V8" s="2">
        <v>0</v>
      </c>
      <c r="W8" s="2">
        <f t="shared" si="0"/>
        <v>17.5</v>
      </c>
      <c r="X8" s="6">
        <f t="shared" si="1"/>
        <v>5.7727272727272725</v>
      </c>
    </row>
    <row r="9" spans="1:24" x14ac:dyDescent="0.25">
      <c r="A9" t="s">
        <v>114</v>
      </c>
      <c r="B9" s="2">
        <v>2</v>
      </c>
      <c r="C9" s="2">
        <v>1</v>
      </c>
      <c r="D9" s="2">
        <v>1</v>
      </c>
      <c r="E9" s="2">
        <v>1</v>
      </c>
      <c r="F9" s="2">
        <v>0</v>
      </c>
      <c r="G9" s="2">
        <v>2</v>
      </c>
      <c r="H9" s="2">
        <v>0</v>
      </c>
      <c r="I9" s="2">
        <v>1</v>
      </c>
      <c r="J9" s="2">
        <v>2</v>
      </c>
      <c r="K9" s="2">
        <v>0</v>
      </c>
      <c r="L9" s="2">
        <v>1</v>
      </c>
      <c r="M9" s="2">
        <v>2</v>
      </c>
      <c r="N9" s="2">
        <v>2</v>
      </c>
      <c r="O9" s="2">
        <v>0</v>
      </c>
      <c r="P9" s="2">
        <v>0</v>
      </c>
      <c r="Q9" s="2">
        <v>0</v>
      </c>
      <c r="R9" s="2">
        <v>2</v>
      </c>
      <c r="S9" s="2">
        <v>1</v>
      </c>
      <c r="T9" s="2">
        <v>0</v>
      </c>
      <c r="U9" s="2">
        <v>1</v>
      </c>
      <c r="V9" s="2">
        <v>0</v>
      </c>
      <c r="W9" s="2">
        <f t="shared" si="0"/>
        <v>19</v>
      </c>
      <c r="X9" s="6">
        <f t="shared" si="1"/>
        <v>6.1818181818181825</v>
      </c>
    </row>
    <row r="10" spans="1:24" x14ac:dyDescent="0.25">
      <c r="A10" t="s">
        <v>115</v>
      </c>
      <c r="B10" s="2">
        <v>2</v>
      </c>
      <c r="C10" s="2">
        <v>0</v>
      </c>
      <c r="D10" s="2">
        <v>1</v>
      </c>
      <c r="E10" s="2">
        <v>1</v>
      </c>
      <c r="F10" s="2">
        <v>0</v>
      </c>
      <c r="G10" s="2">
        <v>2</v>
      </c>
      <c r="H10" s="2">
        <v>0</v>
      </c>
      <c r="I10" s="2">
        <v>0.5</v>
      </c>
      <c r="J10" s="2">
        <v>0</v>
      </c>
      <c r="K10" s="2">
        <v>0</v>
      </c>
      <c r="L10" s="2">
        <v>1</v>
      </c>
      <c r="M10" s="2">
        <v>0</v>
      </c>
      <c r="N10" s="2">
        <v>2</v>
      </c>
      <c r="O10" s="2">
        <v>0</v>
      </c>
      <c r="P10" s="2">
        <v>1</v>
      </c>
      <c r="Q10" s="2">
        <v>0</v>
      </c>
      <c r="R10" s="2">
        <v>0</v>
      </c>
      <c r="S10" s="2">
        <v>1</v>
      </c>
      <c r="T10" s="2">
        <v>0</v>
      </c>
      <c r="U10" s="2">
        <v>1</v>
      </c>
      <c r="V10" s="2">
        <v>1</v>
      </c>
      <c r="W10" s="2">
        <f t="shared" si="0"/>
        <v>13.5</v>
      </c>
      <c r="X10" s="6">
        <f t="shared" si="1"/>
        <v>4.6818181818181817</v>
      </c>
    </row>
    <row r="11" spans="1:24" x14ac:dyDescent="0.25">
      <c r="A11" t="s">
        <v>116</v>
      </c>
      <c r="B11" s="2">
        <v>2</v>
      </c>
      <c r="C11" s="2">
        <v>0.5</v>
      </c>
      <c r="D11" s="2">
        <v>1</v>
      </c>
      <c r="E11" s="2">
        <v>0</v>
      </c>
      <c r="F11" s="2">
        <v>0</v>
      </c>
      <c r="G11" s="2">
        <v>2</v>
      </c>
      <c r="H11" s="2">
        <v>1</v>
      </c>
      <c r="I11" s="2">
        <v>0</v>
      </c>
      <c r="J11" s="2">
        <v>2</v>
      </c>
      <c r="K11" s="2">
        <v>2</v>
      </c>
      <c r="L11" s="2">
        <v>1</v>
      </c>
      <c r="M11" s="2">
        <v>2</v>
      </c>
      <c r="N11" s="2">
        <v>2</v>
      </c>
      <c r="O11" s="2">
        <v>0</v>
      </c>
      <c r="P11" s="2">
        <v>1</v>
      </c>
      <c r="Q11" s="2">
        <v>0</v>
      </c>
      <c r="R11" s="2">
        <v>2</v>
      </c>
      <c r="S11" s="2">
        <v>1</v>
      </c>
      <c r="T11" s="2">
        <v>0</v>
      </c>
      <c r="U11" s="2">
        <v>0</v>
      </c>
      <c r="V11" s="2">
        <v>0</v>
      </c>
      <c r="W11" s="2">
        <f t="shared" si="0"/>
        <v>19.5</v>
      </c>
      <c r="X11" s="6">
        <f t="shared" si="1"/>
        <v>6.3181818181818183</v>
      </c>
    </row>
    <row r="12" spans="1:24" x14ac:dyDescent="0.25">
      <c r="A12" t="s">
        <v>117</v>
      </c>
      <c r="B12" s="2">
        <v>2</v>
      </c>
      <c r="C12" s="2">
        <v>1</v>
      </c>
      <c r="D12" s="2">
        <v>0</v>
      </c>
      <c r="E12" s="2">
        <v>1</v>
      </c>
      <c r="F12" s="2">
        <v>0</v>
      </c>
      <c r="G12" s="2">
        <v>2</v>
      </c>
      <c r="H12" s="2">
        <v>0</v>
      </c>
      <c r="I12" s="2">
        <v>0</v>
      </c>
      <c r="J12" s="2">
        <v>2</v>
      </c>
      <c r="K12" s="2">
        <v>0</v>
      </c>
      <c r="L12" s="2">
        <v>0</v>
      </c>
      <c r="M12" s="2">
        <v>0</v>
      </c>
      <c r="N12" s="2">
        <v>2</v>
      </c>
      <c r="O12" s="2">
        <v>0</v>
      </c>
      <c r="P12" s="2">
        <v>1</v>
      </c>
      <c r="Q12" s="2">
        <v>0</v>
      </c>
      <c r="R12" s="2">
        <v>0</v>
      </c>
      <c r="S12" s="2">
        <v>0</v>
      </c>
      <c r="T12" s="2">
        <v>2</v>
      </c>
      <c r="U12" s="2">
        <v>0</v>
      </c>
      <c r="V12" s="2">
        <v>1</v>
      </c>
      <c r="W12" s="2">
        <f t="shared" si="0"/>
        <v>14</v>
      </c>
      <c r="X12" s="6">
        <f t="shared" si="1"/>
        <v>4.8181818181818183</v>
      </c>
    </row>
    <row r="13" spans="1:24" x14ac:dyDescent="0.25">
      <c r="A13" t="s">
        <v>118</v>
      </c>
      <c r="B13" s="2">
        <v>2</v>
      </c>
      <c r="C13" s="2">
        <v>0</v>
      </c>
      <c r="D13" s="2">
        <v>1</v>
      </c>
      <c r="E13" s="2">
        <v>1</v>
      </c>
      <c r="F13" s="2">
        <v>1</v>
      </c>
      <c r="G13" s="2">
        <v>0</v>
      </c>
      <c r="H13" s="2">
        <v>0</v>
      </c>
      <c r="I13" s="2">
        <v>0</v>
      </c>
      <c r="J13" s="2">
        <v>0</v>
      </c>
      <c r="K13" s="2">
        <v>2</v>
      </c>
      <c r="L13" s="2">
        <v>1</v>
      </c>
      <c r="M13" s="2">
        <v>0</v>
      </c>
      <c r="N13" s="2">
        <v>2</v>
      </c>
      <c r="O13" s="2">
        <v>0</v>
      </c>
      <c r="P13" s="2">
        <v>1</v>
      </c>
      <c r="Q13" s="2">
        <v>0</v>
      </c>
      <c r="R13" s="2">
        <v>0</v>
      </c>
      <c r="S13" s="2">
        <v>1</v>
      </c>
      <c r="T13" s="2">
        <v>0</v>
      </c>
      <c r="U13" s="2">
        <v>1</v>
      </c>
      <c r="V13" s="2">
        <v>1</v>
      </c>
      <c r="W13" s="2">
        <f t="shared" si="0"/>
        <v>14</v>
      </c>
      <c r="X13" s="6">
        <f t="shared" si="1"/>
        <v>4.8181818181818183</v>
      </c>
    </row>
    <row r="14" spans="1:24" x14ac:dyDescent="0.25">
      <c r="A14" t="s">
        <v>119</v>
      </c>
      <c r="B14" s="2">
        <v>2</v>
      </c>
      <c r="C14" s="2">
        <v>1</v>
      </c>
      <c r="D14" s="2">
        <v>0</v>
      </c>
      <c r="E14" s="2">
        <v>1</v>
      </c>
      <c r="F14" s="2">
        <v>1</v>
      </c>
      <c r="G14" s="2">
        <v>2</v>
      </c>
      <c r="H14" s="2">
        <v>0</v>
      </c>
      <c r="I14" s="2">
        <v>0</v>
      </c>
      <c r="J14" s="2">
        <v>0</v>
      </c>
      <c r="K14" s="2">
        <v>2</v>
      </c>
      <c r="L14" s="2">
        <v>1</v>
      </c>
      <c r="M14" s="2">
        <v>2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1</v>
      </c>
      <c r="T14" s="2">
        <v>2</v>
      </c>
      <c r="U14" s="2">
        <v>0</v>
      </c>
      <c r="V14" s="2">
        <v>1</v>
      </c>
      <c r="W14" s="16">
        <f t="shared" si="0"/>
        <v>16</v>
      </c>
      <c r="X14" s="17">
        <f t="shared" si="1"/>
        <v>5.3636363636363633</v>
      </c>
    </row>
    <row r="15" spans="1:24" x14ac:dyDescent="0.25">
      <c r="A15" t="s">
        <v>120</v>
      </c>
      <c r="B15" s="2">
        <v>0</v>
      </c>
      <c r="C15" s="2">
        <v>0.5</v>
      </c>
      <c r="D15" s="2">
        <v>0</v>
      </c>
      <c r="E15" s="2">
        <v>1</v>
      </c>
      <c r="F15" s="2">
        <v>1</v>
      </c>
      <c r="G15" s="2">
        <v>0</v>
      </c>
      <c r="H15" s="2">
        <v>2</v>
      </c>
      <c r="I15" s="2">
        <v>0</v>
      </c>
      <c r="J15" s="2">
        <v>0</v>
      </c>
      <c r="K15" s="2">
        <v>0</v>
      </c>
      <c r="L15" s="2">
        <v>1</v>
      </c>
      <c r="M15" s="2">
        <v>2</v>
      </c>
      <c r="N15" s="2">
        <v>2</v>
      </c>
      <c r="O15" s="2">
        <v>2</v>
      </c>
      <c r="P15" s="2">
        <v>1</v>
      </c>
      <c r="Q15" s="2">
        <v>0</v>
      </c>
      <c r="R15" s="2">
        <v>0</v>
      </c>
      <c r="S15" s="2">
        <v>0</v>
      </c>
      <c r="T15" s="2">
        <v>2</v>
      </c>
      <c r="U15" s="2">
        <v>1</v>
      </c>
      <c r="V15" s="2">
        <v>0</v>
      </c>
      <c r="W15" s="16">
        <f t="shared" si="0"/>
        <v>15.5</v>
      </c>
      <c r="X15" s="6">
        <f t="shared" si="1"/>
        <v>5.2272727272727275</v>
      </c>
    </row>
    <row r="16" spans="1:24" x14ac:dyDescent="0.25">
      <c r="A16" t="s">
        <v>121</v>
      </c>
      <c r="B16" s="2">
        <v>0</v>
      </c>
      <c r="C16" s="2">
        <v>0</v>
      </c>
      <c r="D16" s="2">
        <v>0</v>
      </c>
      <c r="E16" s="2">
        <v>0</v>
      </c>
      <c r="F16" s="2">
        <v>0</v>
      </c>
      <c r="G16" s="2">
        <v>2</v>
      </c>
      <c r="H16" s="2">
        <v>1</v>
      </c>
      <c r="I16" s="2">
        <v>0</v>
      </c>
      <c r="J16" s="2">
        <v>0</v>
      </c>
      <c r="K16" s="2">
        <v>2</v>
      </c>
      <c r="L16" s="2">
        <v>0</v>
      </c>
      <c r="M16" s="2">
        <v>0</v>
      </c>
      <c r="N16" s="2">
        <v>2</v>
      </c>
      <c r="O16" s="2">
        <v>0</v>
      </c>
      <c r="P16" s="2">
        <v>1</v>
      </c>
      <c r="Q16" s="2">
        <v>0</v>
      </c>
      <c r="R16" s="2">
        <v>0</v>
      </c>
      <c r="S16" s="2">
        <v>1</v>
      </c>
      <c r="T16" s="2">
        <v>2</v>
      </c>
      <c r="U16" s="2">
        <v>0</v>
      </c>
      <c r="V16" s="2">
        <v>0</v>
      </c>
      <c r="W16" s="2">
        <f t="shared" si="0"/>
        <v>11</v>
      </c>
      <c r="X16" s="6">
        <f t="shared" si="1"/>
        <v>4</v>
      </c>
    </row>
    <row r="17" spans="1:24" x14ac:dyDescent="0.25">
      <c r="A17" t="s">
        <v>122</v>
      </c>
      <c r="B17" s="2">
        <v>2</v>
      </c>
      <c r="C17" s="2">
        <v>0</v>
      </c>
      <c r="D17" s="2">
        <v>1</v>
      </c>
      <c r="E17" s="2">
        <v>1</v>
      </c>
      <c r="F17" s="2">
        <v>1</v>
      </c>
      <c r="G17" s="2">
        <v>0</v>
      </c>
      <c r="H17" s="2">
        <v>1</v>
      </c>
      <c r="I17" s="2">
        <v>0</v>
      </c>
      <c r="J17" s="2">
        <v>0</v>
      </c>
      <c r="K17" s="2">
        <v>0</v>
      </c>
      <c r="L17" s="2">
        <v>1</v>
      </c>
      <c r="M17" s="2">
        <v>0</v>
      </c>
      <c r="N17" s="2">
        <v>2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2</v>
      </c>
      <c r="U17" s="2">
        <v>0</v>
      </c>
      <c r="V17" s="2">
        <v>2</v>
      </c>
      <c r="W17" s="2">
        <f t="shared" si="0"/>
        <v>13</v>
      </c>
      <c r="X17" s="6">
        <f t="shared" si="1"/>
        <v>4.545454545454545</v>
      </c>
    </row>
    <row r="18" spans="1:24" x14ac:dyDescent="0.25">
      <c r="A18" t="s">
        <v>123</v>
      </c>
      <c r="B18" s="9">
        <v>2</v>
      </c>
      <c r="C18" s="9">
        <v>1</v>
      </c>
      <c r="D18" s="9">
        <v>0</v>
      </c>
      <c r="E18" s="9">
        <v>0</v>
      </c>
      <c r="F18" s="9">
        <v>1</v>
      </c>
      <c r="G18" s="9">
        <v>2</v>
      </c>
      <c r="H18" s="9">
        <v>0</v>
      </c>
      <c r="I18" s="9">
        <v>0</v>
      </c>
      <c r="J18" s="9">
        <v>0</v>
      </c>
      <c r="K18" s="9">
        <v>0</v>
      </c>
      <c r="L18" s="9">
        <v>1</v>
      </c>
      <c r="M18" s="9">
        <v>2</v>
      </c>
      <c r="N18" s="9">
        <v>0</v>
      </c>
      <c r="O18" s="9">
        <v>0</v>
      </c>
      <c r="P18" s="9">
        <v>1</v>
      </c>
      <c r="Q18" s="9">
        <v>0</v>
      </c>
      <c r="R18" s="9">
        <v>0</v>
      </c>
      <c r="S18" s="9">
        <v>1</v>
      </c>
      <c r="T18" s="9">
        <v>2</v>
      </c>
      <c r="U18" s="9">
        <v>1</v>
      </c>
      <c r="V18" s="9">
        <v>0</v>
      </c>
      <c r="W18" s="10">
        <f t="shared" si="0"/>
        <v>14</v>
      </c>
      <c r="X18" s="6">
        <f t="shared" si="1"/>
        <v>4.8181818181818183</v>
      </c>
    </row>
    <row r="19" spans="1:24" x14ac:dyDescent="0.25">
      <c r="A19" s="1" t="s">
        <v>3</v>
      </c>
      <c r="B19" s="6">
        <f t="shared" ref="B19:U19" si="2">+AVERAGE(B5:B18)</f>
        <v>1.7142857142857142</v>
      </c>
      <c r="C19" s="6">
        <f t="shared" si="2"/>
        <v>0.5357142857142857</v>
      </c>
      <c r="D19" s="6">
        <f t="shared" si="2"/>
        <v>0.6428571428571429</v>
      </c>
      <c r="E19" s="25">
        <f t="shared" si="2"/>
        <v>0.7142857142857143</v>
      </c>
      <c r="F19" s="24">
        <f t="shared" si="2"/>
        <v>0.42857142857142855</v>
      </c>
      <c r="G19" s="24">
        <f t="shared" si="2"/>
        <v>1.5</v>
      </c>
      <c r="H19" s="24">
        <f t="shared" si="2"/>
        <v>0.42857142857142855</v>
      </c>
      <c r="I19" s="23">
        <f t="shared" si="2"/>
        <v>0.21428571428571427</v>
      </c>
      <c r="J19" s="24">
        <f t="shared" si="2"/>
        <v>0.5714285714285714</v>
      </c>
      <c r="K19" s="24">
        <f t="shared" si="2"/>
        <v>0.7142857142857143</v>
      </c>
      <c r="L19" s="24">
        <f t="shared" si="2"/>
        <v>0.8571428571428571</v>
      </c>
      <c r="M19" s="23">
        <f t="shared" si="2"/>
        <v>1.1428571428571428</v>
      </c>
      <c r="N19" s="24">
        <f t="shared" si="2"/>
        <v>1.5714285714285714</v>
      </c>
      <c r="O19" s="23">
        <f t="shared" si="2"/>
        <v>0.2857142857142857</v>
      </c>
      <c r="P19" s="24">
        <f t="shared" si="2"/>
        <v>0.7142857142857143</v>
      </c>
      <c r="Q19" s="24">
        <f t="shared" si="2"/>
        <v>0</v>
      </c>
      <c r="R19" s="24">
        <f t="shared" si="2"/>
        <v>0.2857142857142857</v>
      </c>
      <c r="S19" s="24">
        <f t="shared" si="2"/>
        <v>0.8571428571428571</v>
      </c>
      <c r="T19" s="24">
        <f t="shared" si="2"/>
        <v>1.4285714285714286</v>
      </c>
      <c r="U19" s="24">
        <f t="shared" si="2"/>
        <v>0.5714285714285714</v>
      </c>
      <c r="V19" s="25">
        <f>+AVERAGE(V5:V18)</f>
        <v>0.7142857142857143</v>
      </c>
      <c r="W19" s="6">
        <f>+AVERAGE(W5:W18)</f>
        <v>15.892857142857142</v>
      </c>
      <c r="X19" s="30">
        <f>AVERAGE(X5:X18)</f>
        <v>5.3344155844155834</v>
      </c>
    </row>
    <row r="20" spans="1:24" x14ac:dyDescent="0.25">
      <c r="A20" s="1" t="s">
        <v>4</v>
      </c>
      <c r="B20" s="4">
        <v>2</v>
      </c>
      <c r="C20" s="4">
        <v>1</v>
      </c>
      <c r="D20" s="4">
        <v>1</v>
      </c>
      <c r="E20" s="4">
        <v>1</v>
      </c>
      <c r="F20" s="4">
        <v>1</v>
      </c>
      <c r="G20" s="4">
        <v>2</v>
      </c>
      <c r="H20" s="4">
        <v>2</v>
      </c>
      <c r="I20" s="4">
        <v>1</v>
      </c>
      <c r="J20" s="4">
        <v>2</v>
      </c>
      <c r="K20" s="4">
        <v>2</v>
      </c>
      <c r="L20" s="4">
        <v>1</v>
      </c>
      <c r="M20" s="4">
        <v>2</v>
      </c>
      <c r="N20" s="4">
        <v>2</v>
      </c>
      <c r="O20" s="4">
        <v>2</v>
      </c>
      <c r="P20" s="4">
        <v>1</v>
      </c>
      <c r="Q20" s="4">
        <v>2</v>
      </c>
      <c r="R20" s="4">
        <v>2</v>
      </c>
      <c r="S20" s="4">
        <v>1</v>
      </c>
      <c r="T20" s="4">
        <v>2</v>
      </c>
      <c r="U20" s="4">
        <v>1</v>
      </c>
      <c r="V20" s="4">
        <v>2</v>
      </c>
      <c r="W20" s="4">
        <f>SUM(B20:V20)</f>
        <v>33</v>
      </c>
      <c r="X20" s="1"/>
    </row>
  </sheetData>
  <conditionalFormatting sqref="X18">
    <cfRule type="cellIs" dxfId="2" priority="1" stopIfTrue="1" operator="lessThan">
      <formula>5.5</formula>
    </cfRule>
  </conditionalFormatting>
  <conditionalFormatting sqref="X5:X17">
    <cfRule type="cellIs" dxfId="1" priority="2" stopIfTrue="1" operator="lessThan">
      <formula>5.5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7"/>
  <sheetViews>
    <sheetView tabSelected="1" workbookViewId="0">
      <pane xSplit="1" topLeftCell="I1" activePane="topRight" state="frozen"/>
      <selection pane="topRight" activeCell="M23" sqref="M23"/>
    </sheetView>
  </sheetViews>
  <sheetFormatPr defaultRowHeight="15" x14ac:dyDescent="0.25"/>
  <cols>
    <col min="1" max="1" width="10.85546875" customWidth="1"/>
  </cols>
  <sheetData>
    <row r="1" spans="1:26" ht="15.75" x14ac:dyDescent="0.25">
      <c r="A1" s="12" t="s">
        <v>81</v>
      </c>
      <c r="B1" s="14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6" ht="15.75" x14ac:dyDescent="0.25">
      <c r="A2" s="12"/>
      <c r="B2" s="26"/>
      <c r="C2" s="27"/>
      <c r="D2" s="27"/>
      <c r="E2" s="27"/>
      <c r="F2" s="27"/>
      <c r="G2" s="27"/>
      <c r="H2" s="27"/>
      <c r="I2" s="27"/>
      <c r="J2" s="28"/>
      <c r="K2" s="28"/>
      <c r="L2" s="28"/>
      <c r="M2" s="27"/>
      <c r="N2" s="29"/>
      <c r="O2" s="27"/>
      <c r="P2" s="27"/>
      <c r="Q2" s="27"/>
      <c r="R2" s="27"/>
      <c r="S2" s="27"/>
      <c r="T2" s="27"/>
      <c r="U2" s="27"/>
      <c r="V2" s="28"/>
      <c r="W2" s="1"/>
      <c r="X2" s="1"/>
    </row>
    <row r="3" spans="1:26" x14ac:dyDescent="0.25">
      <c r="A3" s="1"/>
      <c r="B3" s="2" t="s">
        <v>10</v>
      </c>
      <c r="C3" s="2" t="s">
        <v>72</v>
      </c>
      <c r="D3" s="2" t="s">
        <v>73</v>
      </c>
      <c r="E3" s="2" t="s">
        <v>89</v>
      </c>
      <c r="F3" s="2" t="s">
        <v>91</v>
      </c>
      <c r="G3" s="2" t="s">
        <v>75</v>
      </c>
      <c r="H3" s="2" t="s">
        <v>90</v>
      </c>
      <c r="I3" s="2" t="s">
        <v>76</v>
      </c>
      <c r="J3" s="2" t="s">
        <v>80</v>
      </c>
      <c r="K3" s="2" t="s">
        <v>79</v>
      </c>
      <c r="L3" s="2" t="s">
        <v>88</v>
      </c>
      <c r="M3" s="2" t="s">
        <v>71</v>
      </c>
      <c r="N3" s="2" t="s">
        <v>72</v>
      </c>
      <c r="O3" s="2" t="s">
        <v>92</v>
      </c>
      <c r="P3" s="2" t="s">
        <v>93</v>
      </c>
      <c r="Q3" s="2" t="s">
        <v>17</v>
      </c>
      <c r="R3" s="2" t="s">
        <v>85</v>
      </c>
      <c r="S3" s="2" t="s">
        <v>86</v>
      </c>
      <c r="T3" s="2" t="s">
        <v>87</v>
      </c>
      <c r="U3" s="2" t="s">
        <v>77</v>
      </c>
      <c r="V3" s="2" t="s">
        <v>94</v>
      </c>
      <c r="W3" s="13" t="s">
        <v>1</v>
      </c>
      <c r="X3" s="13" t="s">
        <v>2</v>
      </c>
    </row>
    <row r="4" spans="1:26" x14ac:dyDescent="0.25">
      <c r="A4" s="3"/>
      <c r="B4" s="4">
        <v>2</v>
      </c>
      <c r="C4" s="4">
        <v>1</v>
      </c>
      <c r="D4" s="4">
        <v>1</v>
      </c>
      <c r="E4" s="4">
        <v>1</v>
      </c>
      <c r="F4" s="4">
        <v>1</v>
      </c>
      <c r="G4" s="4">
        <v>2</v>
      </c>
      <c r="H4" s="4">
        <v>2</v>
      </c>
      <c r="I4" s="4">
        <v>1</v>
      </c>
      <c r="J4" s="4">
        <v>2</v>
      </c>
      <c r="K4" s="4">
        <v>2</v>
      </c>
      <c r="L4" s="4">
        <v>1</v>
      </c>
      <c r="M4" s="4">
        <v>2</v>
      </c>
      <c r="N4" s="4">
        <v>2</v>
      </c>
      <c r="O4" s="4">
        <v>2</v>
      </c>
      <c r="P4" s="4">
        <v>1</v>
      </c>
      <c r="Q4" s="4">
        <v>2</v>
      </c>
      <c r="R4" s="4">
        <v>2</v>
      </c>
      <c r="S4" s="4">
        <v>1</v>
      </c>
      <c r="T4" s="4">
        <v>2</v>
      </c>
      <c r="U4" s="4">
        <v>1</v>
      </c>
      <c r="V4" s="4">
        <v>2</v>
      </c>
      <c r="W4" s="4">
        <f t="shared" ref="W4:W15" si="0">SUM(B4:V4)</f>
        <v>33</v>
      </c>
      <c r="X4" s="5">
        <f t="shared" ref="X4:X15" si="1">+(W4/33)*9+1</f>
        <v>10</v>
      </c>
    </row>
    <row r="5" spans="1:26" x14ac:dyDescent="0.25">
      <c r="A5" t="s">
        <v>99</v>
      </c>
      <c r="B5" s="2">
        <v>2</v>
      </c>
      <c r="C5" s="2">
        <v>1</v>
      </c>
      <c r="D5" s="2">
        <v>0</v>
      </c>
      <c r="E5" s="2">
        <v>1</v>
      </c>
      <c r="F5" s="2">
        <v>0</v>
      </c>
      <c r="G5" s="2">
        <v>2</v>
      </c>
      <c r="H5" s="2">
        <v>1</v>
      </c>
      <c r="I5" s="2">
        <v>0.5</v>
      </c>
      <c r="J5" s="2">
        <v>0</v>
      </c>
      <c r="K5" s="2">
        <v>0</v>
      </c>
      <c r="L5" s="2">
        <v>1</v>
      </c>
      <c r="M5" s="2">
        <v>2</v>
      </c>
      <c r="N5" s="2">
        <v>2</v>
      </c>
      <c r="O5" s="2">
        <v>0</v>
      </c>
      <c r="P5" s="2">
        <v>0</v>
      </c>
      <c r="Q5" s="2">
        <v>0</v>
      </c>
      <c r="R5" s="2">
        <v>0</v>
      </c>
      <c r="S5" s="2">
        <v>1</v>
      </c>
      <c r="T5" s="2">
        <v>2</v>
      </c>
      <c r="U5" s="2">
        <v>1</v>
      </c>
      <c r="V5" s="2">
        <v>1</v>
      </c>
      <c r="W5" s="16">
        <f t="shared" si="0"/>
        <v>17.5</v>
      </c>
      <c r="X5" s="31">
        <f t="shared" si="1"/>
        <v>5.7727272727272725</v>
      </c>
      <c r="Z5">
        <v>5.9249999999999998</v>
      </c>
    </row>
    <row r="6" spans="1:26" x14ac:dyDescent="0.25">
      <c r="A6" t="s">
        <v>100</v>
      </c>
      <c r="B6" s="2">
        <v>0</v>
      </c>
      <c r="C6" s="2">
        <v>0</v>
      </c>
      <c r="D6" s="2">
        <v>1</v>
      </c>
      <c r="E6" s="2">
        <v>0</v>
      </c>
      <c r="F6" s="2">
        <v>1</v>
      </c>
      <c r="G6" s="2">
        <v>0</v>
      </c>
      <c r="H6" s="2">
        <v>0</v>
      </c>
      <c r="I6" s="2">
        <v>0.5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2</v>
      </c>
      <c r="P6" s="2">
        <v>1</v>
      </c>
      <c r="Q6" s="2">
        <v>0</v>
      </c>
      <c r="R6" s="2">
        <v>0</v>
      </c>
      <c r="S6" s="2">
        <v>1</v>
      </c>
      <c r="T6" s="2">
        <v>2</v>
      </c>
      <c r="U6" s="2">
        <v>1</v>
      </c>
      <c r="V6" s="2">
        <v>1</v>
      </c>
      <c r="W6" s="2">
        <f t="shared" si="0"/>
        <v>10.5</v>
      </c>
      <c r="X6" s="6">
        <f t="shared" si="1"/>
        <v>3.8636363636363638</v>
      </c>
      <c r="Z6">
        <v>4.1749999999999998</v>
      </c>
    </row>
    <row r="7" spans="1:26" x14ac:dyDescent="0.25">
      <c r="A7" t="s">
        <v>101</v>
      </c>
      <c r="B7" s="2">
        <v>2</v>
      </c>
      <c r="C7" s="2">
        <v>1</v>
      </c>
      <c r="D7" s="2">
        <v>0</v>
      </c>
      <c r="E7" s="2">
        <v>1</v>
      </c>
      <c r="F7" s="2">
        <v>0</v>
      </c>
      <c r="G7" s="2">
        <v>0</v>
      </c>
      <c r="H7" s="2">
        <v>0</v>
      </c>
      <c r="I7" s="2">
        <v>0</v>
      </c>
      <c r="J7" s="2">
        <v>2</v>
      </c>
      <c r="K7" s="2">
        <v>0</v>
      </c>
      <c r="L7" s="2">
        <v>1</v>
      </c>
      <c r="M7" s="2">
        <v>0</v>
      </c>
      <c r="N7" s="2">
        <v>2</v>
      </c>
      <c r="O7" s="2">
        <v>0</v>
      </c>
      <c r="P7" s="2">
        <v>1</v>
      </c>
      <c r="Q7" s="2">
        <v>0</v>
      </c>
      <c r="R7" s="2">
        <v>0</v>
      </c>
      <c r="S7" s="2">
        <v>0</v>
      </c>
      <c r="T7" s="2">
        <v>2</v>
      </c>
      <c r="U7" s="2">
        <v>1</v>
      </c>
      <c r="V7" s="2">
        <v>0</v>
      </c>
      <c r="W7" s="2">
        <f t="shared" si="0"/>
        <v>13</v>
      </c>
      <c r="X7" s="31">
        <f t="shared" si="1"/>
        <v>4.545454545454545</v>
      </c>
      <c r="Z7">
        <v>5.3</v>
      </c>
    </row>
    <row r="8" spans="1:26" x14ac:dyDescent="0.25">
      <c r="A8" t="s">
        <v>104</v>
      </c>
      <c r="B8" s="2">
        <v>2</v>
      </c>
      <c r="C8" s="2">
        <v>1</v>
      </c>
      <c r="D8" s="2">
        <v>1</v>
      </c>
      <c r="E8" s="2">
        <v>1</v>
      </c>
      <c r="F8" s="2">
        <v>0</v>
      </c>
      <c r="G8" s="2">
        <v>2</v>
      </c>
      <c r="H8" s="2">
        <v>0</v>
      </c>
      <c r="I8" s="2">
        <v>0</v>
      </c>
      <c r="J8" s="2">
        <v>0</v>
      </c>
      <c r="K8" s="2">
        <v>0</v>
      </c>
      <c r="L8" s="2">
        <v>1</v>
      </c>
      <c r="M8" s="2">
        <v>2</v>
      </c>
      <c r="N8" s="2">
        <v>2</v>
      </c>
      <c r="O8" s="2">
        <v>0</v>
      </c>
      <c r="P8" s="2">
        <v>1</v>
      </c>
      <c r="Q8" s="2">
        <v>0</v>
      </c>
      <c r="R8" s="2">
        <v>0</v>
      </c>
      <c r="S8" s="2">
        <v>1</v>
      </c>
      <c r="T8" s="2">
        <v>2</v>
      </c>
      <c r="U8" s="2">
        <v>1</v>
      </c>
      <c r="V8" s="2">
        <v>0</v>
      </c>
      <c r="W8" s="2">
        <f t="shared" si="0"/>
        <v>17</v>
      </c>
      <c r="X8" s="31">
        <f t="shared" si="1"/>
        <v>5.6363636363636367</v>
      </c>
      <c r="Z8">
        <v>6.05</v>
      </c>
    </row>
    <row r="9" spans="1:26" x14ac:dyDescent="0.25">
      <c r="A9" t="s">
        <v>102</v>
      </c>
      <c r="B9" s="2">
        <v>2</v>
      </c>
      <c r="C9" s="2">
        <v>1</v>
      </c>
      <c r="D9" s="2">
        <v>1</v>
      </c>
      <c r="E9" s="2">
        <v>1</v>
      </c>
      <c r="F9" s="2">
        <v>1</v>
      </c>
      <c r="G9" s="2">
        <v>2</v>
      </c>
      <c r="H9" s="2">
        <v>1</v>
      </c>
      <c r="I9" s="2">
        <v>0.5</v>
      </c>
      <c r="J9" s="2">
        <v>0</v>
      </c>
      <c r="K9" s="2">
        <v>0</v>
      </c>
      <c r="L9" s="2">
        <v>1</v>
      </c>
      <c r="M9" s="2">
        <v>2</v>
      </c>
      <c r="N9" s="2">
        <v>2</v>
      </c>
      <c r="O9" s="2">
        <v>0</v>
      </c>
      <c r="P9" s="2">
        <v>1</v>
      </c>
      <c r="Q9" s="2">
        <v>0</v>
      </c>
      <c r="R9" s="2">
        <v>0</v>
      </c>
      <c r="S9" s="2">
        <v>0</v>
      </c>
      <c r="T9" s="2">
        <v>2</v>
      </c>
      <c r="U9" s="2">
        <v>1</v>
      </c>
      <c r="V9" s="2">
        <v>2</v>
      </c>
      <c r="W9" s="2">
        <f t="shared" si="0"/>
        <v>20.5</v>
      </c>
      <c r="X9" s="31">
        <f t="shared" si="1"/>
        <v>6.5909090909090908</v>
      </c>
      <c r="Z9">
        <v>6.9249999999999998</v>
      </c>
    </row>
    <row r="10" spans="1:26" x14ac:dyDescent="0.25">
      <c r="A10" t="s">
        <v>103</v>
      </c>
      <c r="B10" s="2">
        <v>2</v>
      </c>
      <c r="C10" s="2">
        <v>1</v>
      </c>
      <c r="D10" s="2">
        <v>1</v>
      </c>
      <c r="E10" s="2">
        <v>1</v>
      </c>
      <c r="F10" s="2">
        <v>0</v>
      </c>
      <c r="G10" s="2">
        <v>2</v>
      </c>
      <c r="H10" s="2">
        <v>2</v>
      </c>
      <c r="I10" s="2">
        <v>0</v>
      </c>
      <c r="J10" s="2">
        <v>2</v>
      </c>
      <c r="K10" s="2">
        <v>0</v>
      </c>
      <c r="L10" s="2">
        <v>1</v>
      </c>
      <c r="M10" s="2">
        <v>0</v>
      </c>
      <c r="N10" s="2">
        <v>0</v>
      </c>
      <c r="O10" s="2">
        <v>2</v>
      </c>
      <c r="P10" s="2">
        <v>1</v>
      </c>
      <c r="Q10" s="2">
        <v>2</v>
      </c>
      <c r="R10" s="2">
        <v>0</v>
      </c>
      <c r="S10" s="2">
        <v>1</v>
      </c>
      <c r="T10" s="2">
        <v>0</v>
      </c>
      <c r="U10" s="2">
        <v>1</v>
      </c>
      <c r="V10" s="2">
        <v>0</v>
      </c>
      <c r="W10" s="2">
        <f t="shared" si="0"/>
        <v>19</v>
      </c>
      <c r="X10" s="31">
        <f t="shared" si="1"/>
        <v>6.1818181818181825</v>
      </c>
      <c r="Z10">
        <v>6.55</v>
      </c>
    </row>
    <row r="11" spans="1:26" x14ac:dyDescent="0.25">
      <c r="A11" t="s">
        <v>105</v>
      </c>
      <c r="B11" s="2">
        <v>2</v>
      </c>
      <c r="C11" s="2">
        <v>0</v>
      </c>
      <c r="D11" s="2">
        <v>1</v>
      </c>
      <c r="E11" s="2">
        <v>1</v>
      </c>
      <c r="F11" s="2">
        <v>1</v>
      </c>
      <c r="G11" s="2">
        <v>0</v>
      </c>
      <c r="H11" s="2">
        <v>1</v>
      </c>
      <c r="I11" s="2">
        <v>0</v>
      </c>
      <c r="J11" s="2">
        <v>0</v>
      </c>
      <c r="K11" s="2">
        <v>0</v>
      </c>
      <c r="L11" s="2">
        <v>1</v>
      </c>
      <c r="M11" s="2">
        <v>2</v>
      </c>
      <c r="N11" s="2">
        <v>2</v>
      </c>
      <c r="O11" s="2">
        <v>2</v>
      </c>
      <c r="P11" s="2">
        <v>1</v>
      </c>
      <c r="Q11" s="2">
        <v>0</v>
      </c>
      <c r="R11" s="2">
        <v>2</v>
      </c>
      <c r="S11" s="2">
        <v>1</v>
      </c>
      <c r="T11" s="2">
        <v>2</v>
      </c>
      <c r="U11" s="2">
        <v>1</v>
      </c>
      <c r="V11" s="2">
        <v>2</v>
      </c>
      <c r="W11" s="2">
        <f t="shared" si="0"/>
        <v>22</v>
      </c>
      <c r="X11" s="31">
        <f t="shared" si="1"/>
        <v>7</v>
      </c>
      <c r="Z11">
        <v>7.3</v>
      </c>
    </row>
    <row r="12" spans="1:26" x14ac:dyDescent="0.25">
      <c r="A12" t="s">
        <v>106</v>
      </c>
      <c r="B12" s="2">
        <v>0</v>
      </c>
      <c r="C12" s="2">
        <v>0</v>
      </c>
      <c r="D12" s="2">
        <v>1</v>
      </c>
      <c r="E12" s="2">
        <v>1</v>
      </c>
      <c r="F12" s="2">
        <v>1</v>
      </c>
      <c r="G12" s="2">
        <v>2</v>
      </c>
      <c r="H12" s="2">
        <v>1</v>
      </c>
      <c r="I12" s="2">
        <v>0</v>
      </c>
      <c r="J12" s="2">
        <v>0</v>
      </c>
      <c r="K12" s="2">
        <v>2</v>
      </c>
      <c r="L12" s="2">
        <v>0</v>
      </c>
      <c r="M12" s="2">
        <v>0</v>
      </c>
      <c r="N12" s="2">
        <v>2</v>
      </c>
      <c r="O12" s="2">
        <v>0</v>
      </c>
      <c r="P12" s="2">
        <v>1</v>
      </c>
      <c r="Q12" s="2">
        <v>0</v>
      </c>
      <c r="R12" s="2">
        <v>0</v>
      </c>
      <c r="S12" s="2">
        <v>1</v>
      </c>
      <c r="T12" s="2">
        <v>2</v>
      </c>
      <c r="U12" s="2">
        <v>1</v>
      </c>
      <c r="V12" s="2">
        <v>1</v>
      </c>
      <c r="W12" s="2">
        <f t="shared" si="0"/>
        <v>16</v>
      </c>
      <c r="X12" s="31">
        <f t="shared" si="1"/>
        <v>5.3636363636363633</v>
      </c>
      <c r="Z12">
        <v>5.8</v>
      </c>
    </row>
    <row r="13" spans="1:26" x14ac:dyDescent="0.25">
      <c r="A13" t="s">
        <v>107</v>
      </c>
      <c r="B13" s="2">
        <v>2</v>
      </c>
      <c r="C13" s="2">
        <v>0.5</v>
      </c>
      <c r="D13" s="2">
        <v>0</v>
      </c>
      <c r="E13" s="2">
        <v>1</v>
      </c>
      <c r="F13" s="2">
        <v>0</v>
      </c>
      <c r="G13" s="2">
        <v>2</v>
      </c>
      <c r="H13" s="2">
        <v>0</v>
      </c>
      <c r="I13" s="2">
        <v>0</v>
      </c>
      <c r="J13" s="2">
        <v>2</v>
      </c>
      <c r="K13" s="2">
        <v>0</v>
      </c>
      <c r="L13" s="2">
        <v>1</v>
      </c>
      <c r="M13" s="2">
        <v>0</v>
      </c>
      <c r="N13" s="2">
        <v>2</v>
      </c>
      <c r="O13" s="2">
        <v>2</v>
      </c>
      <c r="P13" s="2">
        <v>1</v>
      </c>
      <c r="Q13" s="2">
        <v>2</v>
      </c>
      <c r="R13" s="2">
        <v>2</v>
      </c>
      <c r="S13" s="2">
        <v>1</v>
      </c>
      <c r="T13" s="2">
        <v>0</v>
      </c>
      <c r="U13" s="2">
        <v>1</v>
      </c>
      <c r="V13" s="2">
        <v>1</v>
      </c>
      <c r="W13" s="16">
        <f t="shared" si="0"/>
        <v>20.5</v>
      </c>
      <c r="X13" s="32">
        <f t="shared" si="1"/>
        <v>6.5909090909090908</v>
      </c>
      <c r="Z13">
        <v>6.9249999999999998</v>
      </c>
    </row>
    <row r="14" spans="1:26" x14ac:dyDescent="0.25">
      <c r="A14" t="s">
        <v>108</v>
      </c>
      <c r="B14" s="2">
        <v>2</v>
      </c>
      <c r="C14" s="2">
        <v>1</v>
      </c>
      <c r="D14" s="2">
        <v>1</v>
      </c>
      <c r="E14" s="2">
        <v>1</v>
      </c>
      <c r="F14" s="2">
        <v>0</v>
      </c>
      <c r="G14" s="2">
        <v>2</v>
      </c>
      <c r="H14" s="2">
        <v>0</v>
      </c>
      <c r="I14" s="2">
        <v>0</v>
      </c>
      <c r="J14" s="2">
        <v>0</v>
      </c>
      <c r="K14" s="2">
        <v>2</v>
      </c>
      <c r="L14" s="2">
        <v>1</v>
      </c>
      <c r="M14" s="2">
        <v>0</v>
      </c>
      <c r="N14" s="2">
        <v>2</v>
      </c>
      <c r="O14" s="2">
        <v>2</v>
      </c>
      <c r="P14" s="2">
        <v>0</v>
      </c>
      <c r="Q14" s="2">
        <v>0</v>
      </c>
      <c r="R14" s="2">
        <v>0</v>
      </c>
      <c r="S14" s="2">
        <v>0</v>
      </c>
      <c r="T14" s="2">
        <v>2</v>
      </c>
      <c r="U14" s="2">
        <v>1</v>
      </c>
      <c r="V14" s="2">
        <v>1</v>
      </c>
      <c r="W14" s="16">
        <f t="shared" si="0"/>
        <v>18</v>
      </c>
      <c r="X14" s="31">
        <f t="shared" si="1"/>
        <v>5.9090909090909083</v>
      </c>
      <c r="Z14">
        <v>6.05</v>
      </c>
    </row>
    <row r="15" spans="1:26" x14ac:dyDescent="0.25">
      <c r="A15" t="s">
        <v>109</v>
      </c>
      <c r="B15" s="2">
        <v>2</v>
      </c>
      <c r="C15" s="2">
        <v>1</v>
      </c>
      <c r="D15" s="2">
        <v>0</v>
      </c>
      <c r="E15" s="2">
        <v>1</v>
      </c>
      <c r="F15" s="2">
        <v>0</v>
      </c>
      <c r="G15" s="2">
        <v>2</v>
      </c>
      <c r="H15" s="2">
        <v>1</v>
      </c>
      <c r="I15" s="2">
        <v>0.5</v>
      </c>
      <c r="J15" s="2">
        <v>2</v>
      </c>
      <c r="K15" s="2">
        <v>0</v>
      </c>
      <c r="L15" s="2">
        <v>1</v>
      </c>
      <c r="M15" s="2">
        <v>2</v>
      </c>
      <c r="N15" s="2">
        <v>2</v>
      </c>
      <c r="O15" s="2">
        <v>0</v>
      </c>
      <c r="P15" s="2">
        <v>1</v>
      </c>
      <c r="Q15" s="2">
        <v>0</v>
      </c>
      <c r="R15" s="2">
        <v>0</v>
      </c>
      <c r="S15" s="2">
        <v>1</v>
      </c>
      <c r="T15" s="2">
        <v>0</v>
      </c>
      <c r="U15" s="2">
        <v>1</v>
      </c>
      <c r="V15" s="2">
        <v>0</v>
      </c>
      <c r="W15" s="2">
        <f t="shared" si="0"/>
        <v>17.5</v>
      </c>
      <c r="X15" s="31">
        <f t="shared" si="1"/>
        <v>5.7727272727272725</v>
      </c>
      <c r="Z15">
        <v>5.9249999999999998</v>
      </c>
    </row>
    <row r="16" spans="1:26" x14ac:dyDescent="0.25">
      <c r="A16" s="1" t="s">
        <v>3</v>
      </c>
      <c r="B16" s="6">
        <f t="shared" ref="B16:X16" si="2">+AVERAGE(B5:B15)</f>
        <v>1.6363636363636365</v>
      </c>
      <c r="C16" s="6">
        <f t="shared" si="2"/>
        <v>0.68181818181818177</v>
      </c>
      <c r="D16" s="6">
        <f t="shared" si="2"/>
        <v>0.63636363636363635</v>
      </c>
      <c r="E16" s="25">
        <f t="shared" si="2"/>
        <v>0.90909090909090906</v>
      </c>
      <c r="F16" s="24">
        <f t="shared" si="2"/>
        <v>0.36363636363636365</v>
      </c>
      <c r="G16" s="24">
        <f t="shared" si="2"/>
        <v>1.4545454545454546</v>
      </c>
      <c r="H16" s="24">
        <f t="shared" si="2"/>
        <v>0.63636363636363635</v>
      </c>
      <c r="I16" s="23">
        <f t="shared" si="2"/>
        <v>0.18181818181818182</v>
      </c>
      <c r="J16" s="24">
        <f t="shared" si="2"/>
        <v>0.72727272727272729</v>
      </c>
      <c r="K16" s="24">
        <f t="shared" si="2"/>
        <v>0.36363636363636365</v>
      </c>
      <c r="L16" s="24">
        <f t="shared" si="2"/>
        <v>0.81818181818181823</v>
      </c>
      <c r="M16" s="23">
        <f t="shared" si="2"/>
        <v>0.90909090909090906</v>
      </c>
      <c r="N16" s="24">
        <f t="shared" si="2"/>
        <v>1.6363636363636365</v>
      </c>
      <c r="O16" s="23">
        <f t="shared" si="2"/>
        <v>0.90909090909090906</v>
      </c>
      <c r="P16" s="24">
        <f t="shared" si="2"/>
        <v>0.81818181818181823</v>
      </c>
      <c r="Q16" s="24">
        <f t="shared" si="2"/>
        <v>0.36363636363636365</v>
      </c>
      <c r="R16" s="24">
        <f t="shared" si="2"/>
        <v>0.36363636363636365</v>
      </c>
      <c r="S16" s="24">
        <f t="shared" si="2"/>
        <v>0.72727272727272729</v>
      </c>
      <c r="T16" s="24">
        <f t="shared" si="2"/>
        <v>1.4545454545454546</v>
      </c>
      <c r="U16" s="24">
        <f t="shared" si="2"/>
        <v>1</v>
      </c>
      <c r="V16" s="25">
        <f t="shared" si="2"/>
        <v>0.81818181818181823</v>
      </c>
      <c r="W16" s="6">
        <f t="shared" si="2"/>
        <v>17.40909090909091</v>
      </c>
      <c r="X16" s="30">
        <f t="shared" si="2"/>
        <v>5.7479338842975203</v>
      </c>
      <c r="Z16">
        <f>_xlfn.STDEV.P(Z5:Z15)</f>
        <v>0.82587919593667369</v>
      </c>
    </row>
    <row r="17" spans="1:24" x14ac:dyDescent="0.25">
      <c r="A17" s="1" t="s">
        <v>4</v>
      </c>
      <c r="B17" s="4">
        <v>2</v>
      </c>
      <c r="C17" s="4">
        <v>1</v>
      </c>
      <c r="D17" s="4">
        <v>1</v>
      </c>
      <c r="E17" s="4">
        <v>1</v>
      </c>
      <c r="F17" s="4">
        <v>1</v>
      </c>
      <c r="G17" s="4">
        <v>2</v>
      </c>
      <c r="H17" s="4">
        <v>2</v>
      </c>
      <c r="I17" s="4">
        <v>1</v>
      </c>
      <c r="J17" s="4">
        <v>2</v>
      </c>
      <c r="K17" s="4">
        <v>2</v>
      </c>
      <c r="L17" s="4">
        <v>1</v>
      </c>
      <c r="M17" s="4">
        <v>2</v>
      </c>
      <c r="N17" s="4">
        <v>2</v>
      </c>
      <c r="O17" s="4">
        <v>2</v>
      </c>
      <c r="P17" s="4">
        <v>1</v>
      </c>
      <c r="Q17" s="4">
        <v>2</v>
      </c>
      <c r="R17" s="4">
        <v>2</v>
      </c>
      <c r="S17" s="4">
        <v>1</v>
      </c>
      <c r="T17" s="4">
        <v>2</v>
      </c>
      <c r="U17" s="4">
        <v>1</v>
      </c>
      <c r="V17" s="4">
        <v>2</v>
      </c>
      <c r="W17" s="4">
        <f>SUM(B17:V17)</f>
        <v>33</v>
      </c>
      <c r="X17" s="1"/>
    </row>
  </sheetData>
  <conditionalFormatting sqref="X5:X15">
    <cfRule type="cellIs" dxfId="0" priority="2" stopIfTrue="1" operator="lessThan">
      <formula>5.5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activeCell="K19" sqref="K19"/>
    </sheetView>
  </sheetViews>
  <sheetFormatPr defaultRowHeight="15" x14ac:dyDescent="0.25"/>
  <cols>
    <col min="1" max="1" width="12" bestFit="1" customWidth="1"/>
  </cols>
  <sheetData>
    <row r="1" spans="1:6" x14ac:dyDescent="0.25">
      <c r="B1" t="s">
        <v>95</v>
      </c>
      <c r="D1" t="s">
        <v>96</v>
      </c>
      <c r="F1" t="s">
        <v>97</v>
      </c>
    </row>
    <row r="2" spans="1:6" x14ac:dyDescent="0.25">
      <c r="A2" t="s">
        <v>99</v>
      </c>
      <c r="B2">
        <v>5.7727272727272725</v>
      </c>
      <c r="D2" s="33">
        <v>5.0714285714285712</v>
      </c>
      <c r="F2" s="34">
        <f t="shared" ref="F2:F27" si="0">(B2-D2)</f>
        <v>0.70129870129870131</v>
      </c>
    </row>
    <row r="3" spans="1:6" x14ac:dyDescent="0.25">
      <c r="A3" t="s">
        <v>100</v>
      </c>
      <c r="B3" s="35">
        <v>3.8636363636363638</v>
      </c>
      <c r="D3" s="33">
        <v>4.6428571428571423</v>
      </c>
      <c r="F3">
        <f t="shared" si="0"/>
        <v>-0.77922077922077859</v>
      </c>
    </row>
    <row r="4" spans="1:6" x14ac:dyDescent="0.25">
      <c r="A4" t="s">
        <v>101</v>
      </c>
      <c r="B4" s="35">
        <v>4.545454545454545</v>
      </c>
      <c r="D4" s="33">
        <v>5.0714285714285712</v>
      </c>
      <c r="F4">
        <f t="shared" si="0"/>
        <v>-0.5259740259740262</v>
      </c>
    </row>
    <row r="5" spans="1:6" x14ac:dyDescent="0.25">
      <c r="A5" t="s">
        <v>104</v>
      </c>
      <c r="B5">
        <v>5.6363636363636367</v>
      </c>
      <c r="D5">
        <v>6.3571428571428568</v>
      </c>
      <c r="F5">
        <f t="shared" si="0"/>
        <v>-0.72077922077922008</v>
      </c>
    </row>
    <row r="6" spans="1:6" x14ac:dyDescent="0.25">
      <c r="A6" t="s">
        <v>102</v>
      </c>
      <c r="B6">
        <v>6.5909090909090908</v>
      </c>
      <c r="D6">
        <v>7.8571428571428568</v>
      </c>
      <c r="F6">
        <f t="shared" si="0"/>
        <v>-1.2662337662337659</v>
      </c>
    </row>
    <row r="7" spans="1:6" x14ac:dyDescent="0.25">
      <c r="A7" t="s">
        <v>103</v>
      </c>
      <c r="B7">
        <v>6.1818181818181825</v>
      </c>
      <c r="D7">
        <v>5.5</v>
      </c>
      <c r="F7" s="34">
        <f t="shared" si="0"/>
        <v>0.68181818181818254</v>
      </c>
    </row>
    <row r="8" spans="1:6" x14ac:dyDescent="0.25">
      <c r="A8" t="s">
        <v>105</v>
      </c>
      <c r="B8">
        <v>7</v>
      </c>
      <c r="D8">
        <v>6.5714285714285712</v>
      </c>
      <c r="F8">
        <f t="shared" si="0"/>
        <v>0.42857142857142883</v>
      </c>
    </row>
    <row r="9" spans="1:6" x14ac:dyDescent="0.25">
      <c r="A9" t="s">
        <v>106</v>
      </c>
      <c r="B9">
        <v>5.3636363636363633</v>
      </c>
      <c r="D9" s="33">
        <v>4.4285714285714288</v>
      </c>
      <c r="F9" s="34">
        <f t="shared" si="0"/>
        <v>0.93506493506493449</v>
      </c>
    </row>
    <row r="10" spans="1:6" x14ac:dyDescent="0.25">
      <c r="A10" t="s">
        <v>107</v>
      </c>
      <c r="B10">
        <v>6.5909090909090908</v>
      </c>
      <c r="D10">
        <v>6.5714285714285712</v>
      </c>
      <c r="F10">
        <f t="shared" si="0"/>
        <v>1.9480519480519654E-2</v>
      </c>
    </row>
    <row r="11" spans="1:6" x14ac:dyDescent="0.25">
      <c r="A11" t="s">
        <v>108</v>
      </c>
      <c r="B11">
        <v>5.9090909090909083</v>
      </c>
      <c r="D11" s="33">
        <v>5.0714285714285712</v>
      </c>
      <c r="F11" s="34">
        <f t="shared" si="0"/>
        <v>0.83766233766233711</v>
      </c>
    </row>
    <row r="12" spans="1:6" x14ac:dyDescent="0.25">
      <c r="A12" t="s">
        <v>109</v>
      </c>
      <c r="B12">
        <v>5.7727272727272725</v>
      </c>
      <c r="D12" s="33">
        <v>5.2857142857142856</v>
      </c>
      <c r="F12" s="34">
        <f t="shared" si="0"/>
        <v>0.4870129870129869</v>
      </c>
    </row>
    <row r="13" spans="1:6" x14ac:dyDescent="0.25">
      <c r="A13" t="s">
        <v>110</v>
      </c>
      <c r="B13">
        <v>7</v>
      </c>
      <c r="D13">
        <v>6.045454545454545</v>
      </c>
      <c r="F13" s="34">
        <f t="shared" si="0"/>
        <v>0.95454545454545503</v>
      </c>
    </row>
    <row r="14" spans="1:6" x14ac:dyDescent="0.25">
      <c r="A14" t="s">
        <v>111</v>
      </c>
      <c r="B14">
        <v>6.5714285714285712</v>
      </c>
      <c r="D14" s="33">
        <v>4.954545454545455</v>
      </c>
      <c r="F14" s="34">
        <f t="shared" si="0"/>
        <v>1.6168831168831161</v>
      </c>
    </row>
    <row r="15" spans="1:6" x14ac:dyDescent="0.25">
      <c r="A15" t="s">
        <v>112</v>
      </c>
      <c r="B15">
        <v>8.7142857142857135</v>
      </c>
      <c r="D15">
        <v>7.1363636363636358</v>
      </c>
      <c r="F15" s="34">
        <f t="shared" si="0"/>
        <v>1.5779220779220777</v>
      </c>
    </row>
    <row r="16" spans="1:6" x14ac:dyDescent="0.25">
      <c r="A16" t="s">
        <v>113</v>
      </c>
      <c r="B16" s="35">
        <v>5.0714285714285712</v>
      </c>
      <c r="D16">
        <v>5.7727272727272725</v>
      </c>
      <c r="F16">
        <f t="shared" si="0"/>
        <v>-0.70129870129870131</v>
      </c>
    </row>
    <row r="17" spans="1:6" x14ac:dyDescent="0.25">
      <c r="A17" t="s">
        <v>114</v>
      </c>
      <c r="B17" s="35">
        <v>5.7142857142857144</v>
      </c>
      <c r="D17">
        <v>6.1818181818181825</v>
      </c>
      <c r="F17">
        <f t="shared" si="0"/>
        <v>-0.46753246753246813</v>
      </c>
    </row>
    <row r="18" spans="1:6" x14ac:dyDescent="0.25">
      <c r="A18" t="s">
        <v>115</v>
      </c>
      <c r="B18">
        <v>6.1428571428571423</v>
      </c>
      <c r="D18" s="33">
        <v>4.6818181818181817</v>
      </c>
      <c r="F18" s="34">
        <f t="shared" si="0"/>
        <v>1.4610389610389607</v>
      </c>
    </row>
    <row r="19" spans="1:6" x14ac:dyDescent="0.25">
      <c r="A19" t="s">
        <v>116</v>
      </c>
      <c r="B19">
        <v>6.7857142857142865</v>
      </c>
      <c r="D19">
        <v>6.3181818181818183</v>
      </c>
      <c r="F19" s="34">
        <f t="shared" si="0"/>
        <v>0.46753246753246813</v>
      </c>
    </row>
    <row r="20" spans="1:6" x14ac:dyDescent="0.25">
      <c r="A20" t="s">
        <v>117</v>
      </c>
      <c r="B20">
        <v>6.1428571428571423</v>
      </c>
      <c r="D20" s="33">
        <v>4.8181818181818183</v>
      </c>
      <c r="F20" s="34">
        <f t="shared" si="0"/>
        <v>1.324675324675324</v>
      </c>
    </row>
    <row r="21" spans="1:6" x14ac:dyDescent="0.25">
      <c r="A21" t="s">
        <v>118</v>
      </c>
      <c r="B21">
        <v>5.7142857142857144</v>
      </c>
      <c r="D21" s="33">
        <v>4.8181818181818183</v>
      </c>
      <c r="F21" s="34">
        <f t="shared" si="0"/>
        <v>0.89610389610389607</v>
      </c>
    </row>
    <row r="22" spans="1:6" x14ac:dyDescent="0.25">
      <c r="A22" t="s">
        <v>119</v>
      </c>
      <c r="B22">
        <v>6.5714285714285712</v>
      </c>
      <c r="D22" s="33">
        <v>5.3636363636363633</v>
      </c>
      <c r="F22" s="34">
        <f t="shared" si="0"/>
        <v>1.2077922077922079</v>
      </c>
    </row>
    <row r="23" spans="1:6" x14ac:dyDescent="0.25">
      <c r="A23" t="s">
        <v>120</v>
      </c>
      <c r="B23">
        <v>5.5</v>
      </c>
      <c r="D23" s="33">
        <v>5.2272727272727275</v>
      </c>
      <c r="F23">
        <f t="shared" si="0"/>
        <v>0.27272727272727249</v>
      </c>
    </row>
    <row r="24" spans="1:6" x14ac:dyDescent="0.25">
      <c r="A24" t="s">
        <v>121</v>
      </c>
      <c r="B24">
        <v>5.2857142857142856</v>
      </c>
      <c r="D24" s="33">
        <v>4</v>
      </c>
      <c r="F24" s="34">
        <f t="shared" si="0"/>
        <v>1.2857142857142856</v>
      </c>
    </row>
    <row r="25" spans="1:6" x14ac:dyDescent="0.25">
      <c r="A25" t="s">
        <v>122</v>
      </c>
      <c r="B25">
        <v>7</v>
      </c>
      <c r="D25" s="33">
        <v>4.545454545454545</v>
      </c>
      <c r="F25" s="34">
        <f t="shared" si="0"/>
        <v>2.454545454545455</v>
      </c>
    </row>
    <row r="26" spans="1:6" x14ac:dyDescent="0.25">
      <c r="A26" t="s">
        <v>123</v>
      </c>
      <c r="B26">
        <v>6.1428571428571423</v>
      </c>
      <c r="D26" s="33">
        <v>4.8181818181818183</v>
      </c>
      <c r="F26" s="34">
        <f t="shared" si="0"/>
        <v>1.324675324675324</v>
      </c>
    </row>
    <row r="27" spans="1:6" x14ac:dyDescent="0.25">
      <c r="A27" t="s">
        <v>98</v>
      </c>
      <c r="B27" s="37">
        <f>AVERAGE(B2:B26)</f>
        <v>6.0633766233766222</v>
      </c>
      <c r="D27" s="38">
        <f>AVERAGE(D2:D26)</f>
        <v>5.4844155844155829</v>
      </c>
      <c r="F27" s="36">
        <f t="shared" si="0"/>
        <v>0.57896103896103934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6</vt:i4>
      </vt:variant>
    </vt:vector>
  </HeadingPairs>
  <TitlesOfParts>
    <vt:vector size="6" baseType="lpstr">
      <vt:lpstr>Havo 2 Toets</vt:lpstr>
      <vt:lpstr>Voortoets versie A 1</vt:lpstr>
      <vt:lpstr>Natoets versie A 2</vt:lpstr>
      <vt:lpstr>Voortoets versie B 1</vt:lpstr>
      <vt:lpstr>Natoets versie B 2</vt:lpstr>
      <vt:lpstr>Verschil voor- en natoets</vt:lpstr>
    </vt:vector>
  </TitlesOfParts>
  <Company>ASM Europe BV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Knop</dc:creator>
  <cp:lastModifiedBy>Windows-gebruiker</cp:lastModifiedBy>
  <cp:lastPrinted>2011-05-30T19:51:39Z</cp:lastPrinted>
  <dcterms:created xsi:type="dcterms:W3CDTF">2011-05-24T10:54:54Z</dcterms:created>
  <dcterms:modified xsi:type="dcterms:W3CDTF">2013-07-23T15:45:44Z</dcterms:modified>
</cp:coreProperties>
</file>